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defaultThemeVersion="166925"/>
  <mc:AlternateContent xmlns:mc="http://schemas.openxmlformats.org/markup-compatibility/2006">
    <mc:Choice Requires="x15">
      <x15ac:absPath xmlns:x15ac="http://schemas.microsoft.com/office/spreadsheetml/2010/11/ac" url="/Volumes/GoogleDrive/My Drive/data/vaccine/culumn32_vaccine/"/>
    </mc:Choice>
  </mc:AlternateContent>
  <xr:revisionPtr revIDLastSave="0" documentId="13_ncr:1_{AA0AE6DB-D02A-1B4D-82BC-7F3ECD90C633}" xr6:coauthVersionLast="47" xr6:coauthVersionMax="47" xr10:uidLastSave="{00000000-0000-0000-0000-000000000000}"/>
  <bookViews>
    <workbookView xWindow="4700" yWindow="3920" windowWidth="26500" windowHeight="14860" xr2:uid="{BC2D88DE-1542-0441-8426-4B91C0BA60EF}"/>
  </bookViews>
  <sheets>
    <sheet name="図1図3" sheetId="2" r:id="rId1"/>
    <sheet name="図2表2" sheetId="3" r:id="rId2"/>
    <sheet name="図4" sheetId="4" r:id="rId3"/>
    <sheet name="表1" sheetId="5" r:id="rId4"/>
    <sheet name="国内生産比率" sheetId="1" r:id="rId5"/>
  </sheets>
  <definedNames>
    <definedName name="_xlnm._FilterDatabase" localSheetId="0" hidden="1">図1図3!$E$1:$P$182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 i="3" l="1"/>
  <c r="S3" i="3" s="1"/>
  <c r="Q5" i="3"/>
  <c r="S5" i="3" s="1"/>
  <c r="S4" i="3"/>
  <c r="S2" i="3"/>
  <c r="Q4" i="3"/>
  <c r="Q2" i="3"/>
  <c r="J3" i="1"/>
  <c r="I3" i="1"/>
  <c r="Q7" i="3" l="1"/>
  <c r="S7" i="3"/>
</calcChain>
</file>

<file path=xl/sharedStrings.xml><?xml version="1.0" encoding="utf-8"?>
<sst xmlns="http://schemas.openxmlformats.org/spreadsheetml/2006/main" count="1118" uniqueCount="177">
  <si>
    <t>番号</t>
  </si>
  <si>
    <t>薬効分類</t>
  </si>
  <si>
    <t>品目数</t>
  </si>
  <si>
    <t>生産</t>
  </si>
  <si>
    <t>合計</t>
  </si>
  <si>
    <t>計</t>
  </si>
  <si>
    <t>国産</t>
  </si>
  <si>
    <t>輸入※</t>
  </si>
  <si>
    <t>国内生産比率1</t>
    <rPh sb="0" eb="2">
      <t>コク</t>
    </rPh>
    <rPh sb="2" eb="4">
      <t>セイサn</t>
    </rPh>
    <rPh sb="4" eb="6">
      <t>ヒリテゥ</t>
    </rPh>
    <phoneticPr fontId="2"/>
  </si>
  <si>
    <t>国内生産比率2</t>
    <rPh sb="0" eb="2">
      <t>コク</t>
    </rPh>
    <rPh sb="2" eb="4">
      <t>セイサn</t>
    </rPh>
    <rPh sb="4" eb="6">
      <t>ヒリテゥ</t>
    </rPh>
    <phoneticPr fontId="2"/>
  </si>
  <si>
    <t>ワクチン類</t>
  </si>
  <si>
    <t>調査年月2019年</t>
    <rPh sb="0" eb="4">
      <t>チョウサ</t>
    </rPh>
    <phoneticPr fontId="2"/>
  </si>
  <si>
    <t>令和元年（統計表）薬事工業生産動態統計調査 第３表　医薬品薬効分類別用途区分別生産・輸入金額</t>
    <phoneticPr fontId="3"/>
  </si>
  <si>
    <t>輸入※</t>
    <phoneticPr fontId="3"/>
  </si>
  <si>
    <t>主成分の数において国産より輸入の方が多い医薬品の出荷金額</t>
    <rPh sb="0" eb="3">
      <t>シュセイブn</t>
    </rPh>
    <rPh sb="4" eb="5">
      <t>カズ</t>
    </rPh>
    <rPh sb="9" eb="11">
      <t>コクサn</t>
    </rPh>
    <rPh sb="13" eb="15">
      <t>ユニュウ</t>
    </rPh>
    <rPh sb="16" eb="17">
      <t>ホウ</t>
    </rPh>
    <rPh sb="18" eb="19">
      <t>オオイ</t>
    </rPh>
    <rPh sb="20" eb="23">
      <t>イヤクヒn</t>
    </rPh>
    <rPh sb="24" eb="26">
      <t>シュッカ</t>
    </rPh>
    <rPh sb="26" eb="28">
      <t>キンガク</t>
    </rPh>
    <phoneticPr fontId="3"/>
  </si>
  <si>
    <t>輸入品☆</t>
    <phoneticPr fontId="3"/>
  </si>
  <si>
    <t>外国製造業社が最終製造工程を行った医薬品の出荷金額</t>
    <rPh sb="0" eb="2">
      <t>ガイコク</t>
    </rPh>
    <rPh sb="2" eb="4">
      <t>セイゾウ</t>
    </rPh>
    <rPh sb="4" eb="6">
      <t>ギョウ</t>
    </rPh>
    <rPh sb="7" eb="9">
      <t>サイシュウ</t>
    </rPh>
    <rPh sb="9" eb="11">
      <t>セイゾウ</t>
    </rPh>
    <rPh sb="11" eb="13">
      <t>コウテイ</t>
    </rPh>
    <rPh sb="14" eb="15">
      <t>オコナッタ</t>
    </rPh>
    <rPh sb="17" eb="20">
      <t>イヤク</t>
    </rPh>
    <rPh sb="21" eb="23">
      <t>シュッカ</t>
    </rPh>
    <rPh sb="23" eb="25">
      <t>キn</t>
    </rPh>
    <phoneticPr fontId="3"/>
  </si>
  <si>
    <t>生産</t>
    <phoneticPr fontId="3"/>
  </si>
  <si>
    <t>HSコード</t>
  </si>
  <si>
    <t>国名コード</t>
  </si>
  <si>
    <t>年</t>
  </si>
  <si>
    <t>月</t>
  </si>
  <si>
    <t>輸出1 or 輸入2</t>
  </si>
  <si>
    <t>HSコード分類品目</t>
  </si>
  <si>
    <t>国名</t>
  </si>
  <si>
    <t>国名ISOコード</t>
  </si>
  <si>
    <t>国別年間輸入量(キロ)</t>
  </si>
  <si>
    <t>国別年間輸入量シェア（%）</t>
  </si>
  <si>
    <t>国別年間輸入額シェア（%）</t>
  </si>
  <si>
    <t>国別月次輸入額シェア（%）</t>
  </si>
  <si>
    <t>国別年間輸入キロ単価(円)</t>
  </si>
  <si>
    <t>国別月次輸入額（億円）</t>
  </si>
  <si>
    <t>世界からの月次輸入額計（億円）</t>
  </si>
  <si>
    <t>300220000</t>
  </si>
  <si>
    <t>import</t>
  </si>
  <si>
    <t>人用のワクチン</t>
  </si>
  <si>
    <t>アメリカ合衆国</t>
  </si>
  <si>
    <t>United States of America</t>
  </si>
  <si>
    <t>USA</t>
  </si>
  <si>
    <t>ベルギー</t>
  </si>
  <si>
    <t>Belgium</t>
  </si>
  <si>
    <t>BEL</t>
  </si>
  <si>
    <t>フランス</t>
  </si>
  <si>
    <t>FRA</t>
  </si>
  <si>
    <t>インド</t>
  </si>
  <si>
    <t>India</t>
  </si>
  <si>
    <t>IND</t>
  </si>
  <si>
    <t>ドイツ</t>
  </si>
  <si>
    <t>Germany</t>
  </si>
  <si>
    <t>DEU</t>
  </si>
  <si>
    <t>スウェーデン</t>
  </si>
  <si>
    <t>Sweden</t>
  </si>
  <si>
    <t>SWE</t>
  </si>
  <si>
    <t>イタリア</t>
  </si>
  <si>
    <t>Italy</t>
  </si>
  <si>
    <t>ITA</t>
  </si>
  <si>
    <t>カナダ</t>
  </si>
  <si>
    <t>Canada</t>
  </si>
  <si>
    <t>CAN</t>
  </si>
  <si>
    <t>タイ</t>
  </si>
  <si>
    <t>THA</t>
  </si>
  <si>
    <t>Turkey</t>
  </si>
  <si>
    <t>中華人民共和国</t>
  </si>
  <si>
    <t>CHN</t>
  </si>
  <si>
    <t>スイス</t>
  </si>
  <si>
    <t>Switzerland</t>
  </si>
  <si>
    <t>CHE</t>
  </si>
  <si>
    <t>Australia</t>
  </si>
  <si>
    <t>アイルランド</t>
  </si>
  <si>
    <t>Ireland</t>
  </si>
  <si>
    <t>IRL</t>
  </si>
  <si>
    <t>Philippines</t>
  </si>
  <si>
    <t>シンガポール</t>
  </si>
  <si>
    <t>SGP</t>
  </si>
  <si>
    <t>スペイン</t>
  </si>
  <si>
    <t>Spain</t>
  </si>
  <si>
    <t>ESP</t>
  </si>
  <si>
    <t>キューバ</t>
  </si>
  <si>
    <t>CUB</t>
  </si>
  <si>
    <t>英国</t>
  </si>
  <si>
    <t>GBR</t>
  </si>
  <si>
    <t>オランダ</t>
  </si>
  <si>
    <t>Netherlands</t>
  </si>
  <si>
    <t>NLD</t>
  </si>
  <si>
    <t>大韓民国</t>
  </si>
  <si>
    <t>KOR</t>
  </si>
  <si>
    <t>オーストリア</t>
  </si>
  <si>
    <t>AUT</t>
  </si>
  <si>
    <t>財務省貿易統計　品別国別表</t>
    <phoneticPr fontId="3"/>
  </si>
  <si>
    <t>https://www.customs.go.jp/toukei/info/tsdl.htm</t>
    <phoneticPr fontId="3"/>
  </si>
  <si>
    <t>貿易統計30類</t>
    <phoneticPr fontId="3"/>
  </si>
  <si>
    <t>year</t>
  </si>
  <si>
    <t>reporter</t>
  </si>
  <si>
    <t>commoditycode</t>
  </si>
  <si>
    <t>netweightkg</t>
  </si>
  <si>
    <t>commodity</t>
  </si>
  <si>
    <t>reportercode</t>
  </si>
  <si>
    <t>share</t>
  </si>
  <si>
    <t>Vaccines; for human medicine</t>
  </si>
  <si>
    <t>Bulgaria</t>
  </si>
  <si>
    <t>Hungary</t>
  </si>
  <si>
    <t>Denmark</t>
  </si>
  <si>
    <t>Japan</t>
  </si>
  <si>
    <t>Czech Rep.</t>
  </si>
  <si>
    <t>Lithuania</t>
  </si>
  <si>
    <t>Slovakia</t>
  </si>
  <si>
    <t>Portugal</t>
  </si>
  <si>
    <t>China, Hong Kong SAR</t>
  </si>
  <si>
    <t>Greece</t>
  </si>
  <si>
    <t>New Zealand</t>
  </si>
  <si>
    <t>Brazil</t>
  </si>
  <si>
    <t>South Africa</t>
  </si>
  <si>
    <t>Colombia</t>
  </si>
  <si>
    <t>Barbados</t>
  </si>
  <si>
    <t>Zambia</t>
  </si>
  <si>
    <t>Georgia</t>
  </si>
  <si>
    <t>Israel</t>
  </si>
  <si>
    <t>Egypt</t>
  </si>
  <si>
    <t>El Salvador</t>
  </si>
  <si>
    <t>Serbia</t>
  </si>
  <si>
    <t>Belize</t>
  </si>
  <si>
    <t>Ukraine</t>
  </si>
  <si>
    <t>Pakistan</t>
  </si>
  <si>
    <t>Guatemala</t>
  </si>
  <si>
    <t>Montenegro</t>
  </si>
  <si>
    <t>total_okudollar</t>
  </si>
  <si>
    <t>tradevalueus_okudollar</t>
  </si>
  <si>
    <t>国別輸出額(億ドル)</t>
    <rPh sb="0" eb="2">
      <t>クニ</t>
    </rPh>
    <rPh sb="2" eb="5">
      <t>ユシュテゥ</t>
    </rPh>
    <rPh sb="6" eb="7">
      <t>オク</t>
    </rPh>
    <phoneticPr fontId="3"/>
  </si>
  <si>
    <t>世界合計輸出額(億ドル)</t>
    <rPh sb="0" eb="2">
      <t>セカイ</t>
    </rPh>
    <rPh sb="2" eb="4">
      <t>ゴウケイ</t>
    </rPh>
    <rPh sb="4" eb="7">
      <t>ユシュテゥ</t>
    </rPh>
    <rPh sb="8" eb="9">
      <t>オク</t>
    </rPh>
    <phoneticPr fontId="3"/>
  </si>
  <si>
    <t>国別輸出額シェア</t>
    <rPh sb="0" eb="2">
      <t>クニ</t>
    </rPh>
    <rPh sb="2" eb="5">
      <t>ユシュテゥ</t>
    </rPh>
    <phoneticPr fontId="3"/>
  </si>
  <si>
    <t>国コード</t>
    <rPh sb="0" eb="1">
      <t>コク</t>
    </rPh>
    <phoneticPr fontId="3"/>
  </si>
  <si>
    <t>財</t>
    <rPh sb="0" eb="1">
      <t xml:space="preserve">ザイ </t>
    </rPh>
    <phoneticPr fontId="3"/>
  </si>
  <si>
    <t>輸出量</t>
    <rPh sb="0" eb="2">
      <t>ユシュテゥ</t>
    </rPh>
    <rPh sb="2" eb="3">
      <t>リョウ</t>
    </rPh>
    <phoneticPr fontId="3"/>
  </si>
  <si>
    <t>HSコード</t>
    <phoneticPr fontId="3"/>
  </si>
  <si>
    <t>輸出国</t>
    <rPh sb="0" eb="3">
      <t>ユシュテゥ</t>
    </rPh>
    <phoneticPr fontId="3"/>
  </si>
  <si>
    <t>年</t>
    <rPh sb="0" eb="1">
      <t>ネn</t>
    </rPh>
    <phoneticPr fontId="3"/>
  </si>
  <si>
    <t>国連貿易統計</t>
    <phoneticPr fontId="3"/>
  </si>
  <si>
    <t>https://comtrade.un.org</t>
    <phoneticPr fontId="3"/>
  </si>
  <si>
    <t>https://www.mhlw.go.jp/toukei/list/105-1.html</t>
    <phoneticPr fontId="3"/>
  </si>
  <si>
    <t>https://www.e-stat.go.jp/stat-search/files?page=1&amp;layout=datalist&amp;toukei=00450151&amp;tstat=000001147607&amp;cycle=7&amp;result_page=1&amp;tclass1val=0</t>
    <phoneticPr fontId="3"/>
  </si>
  <si>
    <t>国別年間輸入額(千円)</t>
    <phoneticPr fontId="3"/>
  </si>
  <si>
    <t>アメリカ</t>
    <phoneticPr fontId="3"/>
  </si>
  <si>
    <t>ベルギー</t>
    <phoneticPr fontId="3"/>
  </si>
  <si>
    <t>ドイツ</t>
    <phoneticPr fontId="3"/>
  </si>
  <si>
    <t>フランス</t>
    <phoneticPr fontId="3"/>
  </si>
  <si>
    <t>スイス</t>
    <phoneticPr fontId="3"/>
  </si>
  <si>
    <t>イタリア</t>
    <phoneticPr fontId="3"/>
  </si>
  <si>
    <t>ファイザー製</t>
    <phoneticPr fontId="3"/>
  </si>
  <si>
    <t>モデルナ製</t>
  </si>
  <si>
    <t>モデルナ製</t>
    <rPh sb="4" eb="5">
      <t>セイヒn</t>
    </rPh>
    <phoneticPr fontId="3"/>
  </si>
  <si>
    <t>スペイン</t>
    <phoneticPr fontId="3"/>
  </si>
  <si>
    <t>韓国</t>
    <rPh sb="0" eb="2">
      <t>カンコク</t>
    </rPh>
    <phoneticPr fontId="3"/>
  </si>
  <si>
    <t>出所：Bown and Bollyky (2021) に基づき、筆者作成</t>
    <rPh sb="0" eb="2">
      <t xml:space="preserve">シュッショ </t>
    </rPh>
    <rPh sb="28" eb="29">
      <t>モトヅキ</t>
    </rPh>
    <rPh sb="32" eb="34">
      <t>ヒッセィア</t>
    </rPh>
    <rPh sb="34" eb="36">
      <t>サクセイ</t>
    </rPh>
    <phoneticPr fontId="3"/>
  </si>
  <si>
    <t>合計</t>
    <rPh sb="0" eb="2">
      <t>ゴウケイ</t>
    </rPh>
    <phoneticPr fontId="3"/>
  </si>
  <si>
    <t>アストラゼネカ製</t>
    <rPh sb="7" eb="8">
      <t xml:space="preserve">セイ </t>
    </rPh>
    <phoneticPr fontId="3"/>
  </si>
  <si>
    <t>イギリス</t>
    <phoneticPr fontId="3"/>
  </si>
  <si>
    <t>インド</t>
    <phoneticPr fontId="3"/>
  </si>
  <si>
    <t>日本</t>
    <rPh sb="0" eb="2">
      <t>ニホn</t>
    </rPh>
    <phoneticPr fontId="3"/>
  </si>
  <si>
    <t>オーストラリア</t>
    <phoneticPr fontId="3"/>
  </si>
  <si>
    <t>メキシコ</t>
    <phoneticPr fontId="3"/>
  </si>
  <si>
    <t>ブラジル</t>
    <phoneticPr fontId="3"/>
  </si>
  <si>
    <t>タイ</t>
    <phoneticPr fontId="3"/>
  </si>
  <si>
    <t>注) 日本はアストラゼネカの原液3000万回分をアメリカから輸入したと報道されている。</t>
    <rPh sb="0" eb="1">
      <t>チュウ</t>
    </rPh>
    <rPh sb="3" eb="5">
      <t>ニホn</t>
    </rPh>
    <rPh sb="14" eb="16">
      <t>ゲンエキ</t>
    </rPh>
    <rPh sb="20" eb="23">
      <t>マンカイブn</t>
    </rPh>
    <rPh sb="30" eb="32">
      <t>ユニュウ</t>
    </rPh>
    <rPh sb="35" eb="37">
      <t>ホウドウ</t>
    </rPh>
    <phoneticPr fontId="3"/>
  </si>
  <si>
    <t>ファイザー</t>
    <phoneticPr fontId="3"/>
  </si>
  <si>
    <t>モデルナ</t>
    <phoneticPr fontId="3"/>
  </si>
  <si>
    <t>ファイザー/モデルナ</t>
    <phoneticPr fontId="3"/>
  </si>
  <si>
    <t>アメリカ合衆国</t>
    <rPh sb="0" eb="3">
      <t>アメリカ</t>
    </rPh>
    <rPh sb="4" eb="5">
      <t>ガッシュウ</t>
    </rPh>
    <phoneticPr fontId="3"/>
  </si>
  <si>
    <t>アストラゼネカ</t>
    <phoneticPr fontId="3"/>
  </si>
  <si>
    <t>推定価格</t>
    <rPh sb="0" eb="2">
      <t>スイテイ</t>
    </rPh>
    <rPh sb="2" eb="4">
      <t>カカク</t>
    </rPh>
    <phoneticPr fontId="3"/>
  </si>
  <si>
    <t>7月までの輸入額</t>
    <rPh sb="1" eb="2">
      <t>ガテゥ</t>
    </rPh>
    <rPh sb="5" eb="7">
      <t>ユニュウ</t>
    </rPh>
    <rPh sb="7" eb="8">
      <t>ユニュウ</t>
    </rPh>
    <phoneticPr fontId="3"/>
  </si>
  <si>
    <t>仮定1) 人用ワクチンの輸入額が全て新型コロナワクチンであることを仮定</t>
    <rPh sb="0" eb="2">
      <t>カテイ</t>
    </rPh>
    <phoneticPr fontId="3"/>
  </si>
  <si>
    <t>仮定3) ファイザー/モデルナワクチンの価格が1回2300円と仮定</t>
    <rPh sb="0" eb="2">
      <t>カテイ</t>
    </rPh>
    <rPh sb="31" eb="33">
      <t>カテイ</t>
    </rPh>
    <phoneticPr fontId="3"/>
  </si>
  <si>
    <t>注) アメリカからのアストラゼネカ・ワクチンの輸入額は、推定値。以下の仮定をおいて調達量を算出。</t>
    <rPh sb="0" eb="1">
      <t>チュウ</t>
    </rPh>
    <rPh sb="3" eb="5">
      <t>イカ</t>
    </rPh>
    <rPh sb="6" eb="8">
      <t>カテイ</t>
    </rPh>
    <rPh sb="13" eb="15">
      <t>サンシュテゥ</t>
    </rPh>
    <rPh sb="15" eb="17">
      <t>ヒト</t>
    </rPh>
    <rPh sb="22" eb="25">
      <t>ユニュウ</t>
    </rPh>
    <rPh sb="26" eb="27">
      <t>スベテ</t>
    </rPh>
    <rPh sb="28" eb="30">
      <t>シンガタコル</t>
    </rPh>
    <rPh sb="43" eb="45">
      <t>カテカカクエnカテサンシュテゥ</t>
    </rPh>
    <phoneticPr fontId="3"/>
  </si>
  <si>
    <t>表2　日本の2021年1月〜7月までの新型コロナワクチン推定調達量</t>
    <rPh sb="19" eb="21">
      <t>シンガタ</t>
    </rPh>
    <phoneticPr fontId="3"/>
  </si>
  <si>
    <t>推定輸入調達量</t>
    <rPh sb="0" eb="2">
      <t>スイテイ</t>
    </rPh>
    <rPh sb="2" eb="4">
      <t>ユニュウ</t>
    </rPh>
    <rPh sb="4" eb="7">
      <t>チョウ</t>
    </rPh>
    <phoneticPr fontId="3"/>
  </si>
  <si>
    <t>仮定2) アストラゼネカワクチンの価格が1回450円と仮定</t>
    <rPh sb="0" eb="2">
      <t>カテイ</t>
    </rPh>
    <phoneticPr fontId="3"/>
  </si>
  <si>
    <t>表1：新型コロナワクチン生産の最終工程実施国（2021年6月末時点）</t>
    <rPh sb="0" eb="1">
      <t>ヒョウ</t>
    </rPh>
    <rPh sb="3" eb="5">
      <t>シンガ</t>
    </rPh>
    <rPh sb="12" eb="14">
      <t>セイサ</t>
    </rPh>
    <rPh sb="15" eb="16">
      <t>セイノ</t>
    </rPh>
    <rPh sb="27" eb="28">
      <t>ネn</t>
    </rPh>
    <rPh sb="29" eb="30">
      <t>ガテゥ</t>
    </rPh>
    <rPh sb="30" eb="31">
      <t xml:space="preserve">マツ </t>
    </rPh>
    <rPh sb="31" eb="33">
      <t>ジテnサイシュウjコク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</si>
</sst>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quot;万&quot;&quot;回&quot;&quot;分&quot;"/>
    <numFmt numFmtId="178" formatCode="General&quot;億&quot;&quot;円&quot;"/>
    <numFmt numFmtId="179" formatCode="General&quot;円&quot;"/>
  </numFmts>
  <fonts count="6">
    <font>
      <sz val="12"/>
      <color theme="1"/>
      <name val="游ゴシック"/>
      <family val="2"/>
      <charset val="128"/>
      <scheme val="minor"/>
    </font>
    <font>
      <sz val="12"/>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u/>
      <sz val="12"/>
      <color theme="10"/>
      <name val="游ゴシック"/>
      <family val="2"/>
      <charset val="128"/>
      <scheme val="minor"/>
    </font>
    <font>
      <sz val="12"/>
      <color rgb="FF00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style="thin">
        <color indexed="64"/>
      </top>
      <bottom/>
      <diagonal/>
    </border>
    <border>
      <left/>
      <right/>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4" fillId="0" borderId="0" applyNumberFormat="0" applyFill="0" applyBorder="0" applyAlignment="0" applyProtection="0">
      <alignment vertical="center"/>
    </xf>
  </cellStyleXfs>
  <cellXfs count="27">
    <xf numFmtId="0" fontId="0" fillId="0" borderId="0" xfId="0">
      <alignment vertical="center"/>
    </xf>
    <xf numFmtId="176" fontId="0" fillId="0" borderId="0" xfId="1" applyNumberFormat="1" applyFont="1">
      <alignment vertical="center"/>
    </xf>
    <xf numFmtId="0" fontId="0" fillId="0" borderId="0" xfId="0" applyAlignment="1"/>
    <xf numFmtId="1" fontId="0" fillId="0" borderId="0" xfId="0" applyNumberFormat="1" applyAlignment="1"/>
    <xf numFmtId="0" fontId="4" fillId="0" borderId="0" xfId="2">
      <alignment vertical="center"/>
    </xf>
    <xf numFmtId="1" fontId="0" fillId="2" borderId="0" xfId="0" applyNumberFormat="1" applyFill="1" applyAlignment="1"/>
    <xf numFmtId="0" fontId="0" fillId="2" borderId="0" xfId="0" applyFill="1" applyAlignment="1"/>
    <xf numFmtId="0" fontId="0" fillId="0" borderId="1" xfId="0" applyBorder="1">
      <alignment vertical="center"/>
    </xf>
    <xf numFmtId="0" fontId="0" fillId="0" borderId="0" xfId="0" applyBorder="1">
      <alignment vertical="center"/>
    </xf>
    <xf numFmtId="0" fontId="5" fillId="0" borderId="0" xfId="0" applyFont="1" applyBorder="1">
      <alignment vertical="center"/>
    </xf>
    <xf numFmtId="0" fontId="0" fillId="0" borderId="2" xfId="0" applyBorder="1">
      <alignment vertical="center"/>
    </xf>
    <xf numFmtId="0" fontId="5" fillId="0" borderId="2" xfId="0" applyFont="1" applyBorder="1">
      <alignment vertical="center"/>
    </xf>
    <xf numFmtId="0" fontId="0" fillId="0" borderId="1" xfId="0" applyBorder="1" applyAlignment="1">
      <alignment horizontal="right" vertical="center"/>
    </xf>
    <xf numFmtId="0" fontId="0" fillId="0" borderId="1" xfId="0" applyBorder="1" applyAlignment="1">
      <alignment horizontal="right"/>
    </xf>
    <xf numFmtId="177" fontId="0" fillId="0" borderId="0" xfId="0" applyNumberFormat="1" applyBorder="1" applyAlignment="1">
      <alignment horizontal="right" vertical="center"/>
    </xf>
    <xf numFmtId="0" fontId="0" fillId="0" borderId="2" xfId="0" applyBorder="1" applyAlignment="1">
      <alignment horizontal="right" vertical="center"/>
    </xf>
    <xf numFmtId="177" fontId="0" fillId="0" borderId="2" xfId="0" applyNumberFormat="1" applyBorder="1">
      <alignment vertical="center"/>
    </xf>
    <xf numFmtId="177" fontId="0" fillId="0" borderId="1" xfId="0" applyNumberFormat="1" applyBorder="1" applyAlignment="1">
      <alignment horizontal="right" vertical="center"/>
    </xf>
    <xf numFmtId="0" fontId="0" fillId="0" borderId="0" xfId="0" applyFill="1" applyBorder="1">
      <alignment vertical="center"/>
    </xf>
    <xf numFmtId="178" fontId="0" fillId="0" borderId="0" xfId="0" applyNumberFormat="1">
      <alignment vertical="center"/>
    </xf>
    <xf numFmtId="1" fontId="0" fillId="0" borderId="0" xfId="0" applyNumberFormat="1">
      <alignment vertical="center"/>
    </xf>
    <xf numFmtId="179" fontId="0" fillId="0" borderId="1" xfId="0" applyNumberFormat="1" applyBorder="1" applyAlignment="1">
      <alignment horizontal="right" vertical="center"/>
    </xf>
    <xf numFmtId="179" fontId="0" fillId="0" borderId="0" xfId="0" applyNumberFormat="1" applyBorder="1" applyAlignment="1">
      <alignment horizontal="right" vertical="center"/>
    </xf>
    <xf numFmtId="179" fontId="0" fillId="0" borderId="0" xfId="0" applyNumberFormat="1" applyAlignment="1">
      <alignment horizontal="right" vertical="center"/>
    </xf>
    <xf numFmtId="178" fontId="0" fillId="0" borderId="1" xfId="0" applyNumberFormat="1" applyBorder="1" applyAlignment="1">
      <alignment horizontal="right" vertical="center"/>
    </xf>
    <xf numFmtId="178" fontId="0" fillId="0" borderId="0" xfId="0" applyNumberFormat="1" applyBorder="1" applyAlignment="1">
      <alignment horizontal="right" vertical="center"/>
    </xf>
    <xf numFmtId="178" fontId="0" fillId="0" borderId="2" xfId="0" applyNumberFormat="1" applyBorder="1" applyAlignment="1">
      <alignment horizontal="right" vertical="center"/>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ustoms.go.jp/toukei/info/tsdl.ht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customs.go.jp/toukei/info/tsdl.ht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comtrade.un.org/"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www.e-stat.go.jp/stat-search/files?page=1&amp;layout=datalist&amp;toukei=00450151&amp;tstat=000001147607&amp;cycle=7&amp;result_page=1&amp;tclass1val=0" TargetMode="External"/><Relationship Id="rId1" Type="http://schemas.openxmlformats.org/officeDocument/2006/relationships/hyperlink" Target="https://www.mhlw.go.jp/toukei/list/105-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D1148-1775-CA41-9F44-1914DC68A2E6}">
  <dimension ref="A1:P182"/>
  <sheetViews>
    <sheetView tabSelected="1" workbookViewId="0">
      <pane ySplit="1" topLeftCell="A146" activePane="bottomLeft" state="frozen"/>
      <selection pane="bottomLeft" activeCell="G123" sqref="G123"/>
    </sheetView>
  </sheetViews>
  <sheetFormatPr baseColWidth="10" defaultRowHeight="20"/>
  <cols>
    <col min="5" max="16" width="10.7109375" style="2"/>
  </cols>
  <sheetData>
    <row r="1" spans="1:16">
      <c r="A1" s="2" t="s">
        <v>88</v>
      </c>
      <c r="E1" s="2" t="s">
        <v>20</v>
      </c>
      <c r="F1" s="2" t="s">
        <v>21</v>
      </c>
      <c r="G1" s="2" t="s">
        <v>22</v>
      </c>
      <c r="H1" s="2" t="s">
        <v>18</v>
      </c>
      <c r="I1" s="2" t="s">
        <v>23</v>
      </c>
      <c r="J1" s="2" t="s">
        <v>19</v>
      </c>
      <c r="K1" s="2" t="s">
        <v>24</v>
      </c>
      <c r="L1" s="2" t="s">
        <v>25</v>
      </c>
      <c r="M1" s="2" t="s">
        <v>31</v>
      </c>
      <c r="N1" s="2" t="s">
        <v>32</v>
      </c>
      <c r="O1" s="2" t="s">
        <v>28</v>
      </c>
      <c r="P1" s="2" t="s">
        <v>29</v>
      </c>
    </row>
    <row r="2" spans="1:16">
      <c r="A2" s="4" t="s">
        <v>89</v>
      </c>
      <c r="E2" s="3">
        <v>2020</v>
      </c>
      <c r="F2" s="3">
        <v>1</v>
      </c>
      <c r="G2" s="2" t="s">
        <v>34</v>
      </c>
      <c r="H2" s="2" t="s">
        <v>33</v>
      </c>
      <c r="I2" s="2" t="s">
        <v>35</v>
      </c>
      <c r="J2" s="3">
        <v>206</v>
      </c>
      <c r="K2" s="2" t="s">
        <v>68</v>
      </c>
      <c r="L2" s="2" t="s">
        <v>70</v>
      </c>
      <c r="M2" s="3">
        <v>19.065820693969727</v>
      </c>
      <c r="N2" s="3">
        <v>41.677680969238281</v>
      </c>
      <c r="O2" s="3">
        <v>32.642776489257812</v>
      </c>
      <c r="P2" s="3">
        <v>45.745876312255859</v>
      </c>
    </row>
    <row r="3" spans="1:16">
      <c r="A3" t="s">
        <v>90</v>
      </c>
      <c r="E3" s="3">
        <v>2020</v>
      </c>
      <c r="F3" s="3">
        <v>1</v>
      </c>
      <c r="G3" s="2" t="s">
        <v>34</v>
      </c>
      <c r="H3" s="2" t="s">
        <v>33</v>
      </c>
      <c r="I3" s="2" t="s">
        <v>35</v>
      </c>
      <c r="J3" s="3">
        <v>304</v>
      </c>
      <c r="K3" s="2" t="s">
        <v>36</v>
      </c>
      <c r="L3" s="2" t="s">
        <v>38</v>
      </c>
      <c r="M3" s="3">
        <v>14.918930053710938</v>
      </c>
      <c r="N3" s="3">
        <v>41.677680969238281</v>
      </c>
      <c r="O3" s="3">
        <v>32.630199432373047</v>
      </c>
      <c r="P3" s="3">
        <v>35.795970916748047</v>
      </c>
    </row>
    <row r="4" spans="1:16">
      <c r="E4" s="3">
        <v>2020</v>
      </c>
      <c r="F4" s="3">
        <v>1</v>
      </c>
      <c r="G4" s="2" t="s">
        <v>34</v>
      </c>
      <c r="H4" s="2" t="s">
        <v>33</v>
      </c>
      <c r="I4" s="2" t="s">
        <v>35</v>
      </c>
      <c r="J4" s="3">
        <v>210</v>
      </c>
      <c r="K4" s="2" t="s">
        <v>42</v>
      </c>
      <c r="L4" s="2" t="s">
        <v>43</v>
      </c>
      <c r="M4" s="3">
        <v>7.1757497787475586</v>
      </c>
      <c r="N4" s="3">
        <v>41.677680969238281</v>
      </c>
      <c r="O4" s="3">
        <v>19.279256820678711</v>
      </c>
      <c r="P4" s="3">
        <v>17.217248916625977</v>
      </c>
    </row>
    <row r="5" spans="1:16">
      <c r="E5" s="3">
        <v>2020</v>
      </c>
      <c r="F5" s="3">
        <v>1</v>
      </c>
      <c r="G5" s="2" t="s">
        <v>34</v>
      </c>
      <c r="H5" s="2" t="s">
        <v>33</v>
      </c>
      <c r="I5" s="2" t="s">
        <v>35</v>
      </c>
      <c r="J5" s="3">
        <v>302</v>
      </c>
      <c r="K5" s="2" t="s">
        <v>56</v>
      </c>
      <c r="L5" s="2" t="s">
        <v>58</v>
      </c>
      <c r="M5" s="3">
        <v>0.20891000330448151</v>
      </c>
      <c r="N5" s="3">
        <v>41.677680969238281</v>
      </c>
      <c r="O5" s="3">
        <v>0.2617415189743042</v>
      </c>
      <c r="P5" s="3">
        <v>0.50125151872634888</v>
      </c>
    </row>
    <row r="6" spans="1:16">
      <c r="E6" s="3">
        <v>2020</v>
      </c>
      <c r="F6" s="3">
        <v>1</v>
      </c>
      <c r="G6" s="2" t="s">
        <v>34</v>
      </c>
      <c r="H6" s="2" t="s">
        <v>33</v>
      </c>
      <c r="I6" s="2" t="s">
        <v>35</v>
      </c>
      <c r="J6" s="3">
        <v>208</v>
      </c>
      <c r="K6" s="2" t="s">
        <v>39</v>
      </c>
      <c r="L6" s="2" t="s">
        <v>41</v>
      </c>
      <c r="M6" s="3">
        <v>0.20810000598430634</v>
      </c>
      <c r="N6" s="3">
        <v>41.677680969238281</v>
      </c>
      <c r="O6" s="3">
        <v>14.866005897521973</v>
      </c>
      <c r="P6" s="3">
        <v>0.4993080198764801</v>
      </c>
    </row>
    <row r="7" spans="1:16">
      <c r="E7" s="3">
        <v>2020</v>
      </c>
      <c r="F7" s="3">
        <v>1</v>
      </c>
      <c r="G7" s="2" t="s">
        <v>34</v>
      </c>
      <c r="H7" s="2" t="s">
        <v>33</v>
      </c>
      <c r="I7" s="2" t="s">
        <v>35</v>
      </c>
      <c r="J7" s="3">
        <v>123</v>
      </c>
      <c r="K7" s="2" t="s">
        <v>44</v>
      </c>
      <c r="L7" s="2" t="s">
        <v>46</v>
      </c>
      <c r="M7" s="3">
        <v>5.875999853014946E-2</v>
      </c>
      <c r="N7" s="3">
        <v>41.677680969238281</v>
      </c>
      <c r="O7" s="3">
        <v>6.9662503898143768E-2</v>
      </c>
      <c r="P7" s="3">
        <v>0.14098672568798065</v>
      </c>
    </row>
    <row r="8" spans="1:16">
      <c r="E8" s="3">
        <v>2020</v>
      </c>
      <c r="F8" s="3">
        <v>1</v>
      </c>
      <c r="G8" s="2" t="s">
        <v>34</v>
      </c>
      <c r="H8" s="2" t="s">
        <v>33</v>
      </c>
      <c r="I8" s="2" t="s">
        <v>35</v>
      </c>
      <c r="J8" s="3">
        <v>213</v>
      </c>
      <c r="K8" s="2" t="s">
        <v>47</v>
      </c>
      <c r="L8" s="2" t="s">
        <v>49</v>
      </c>
      <c r="M8" s="3">
        <v>2.2099999710917473E-2</v>
      </c>
      <c r="N8" s="3">
        <v>41.677680969238281</v>
      </c>
      <c r="O8" s="3">
        <v>0.1181187778711319</v>
      </c>
      <c r="P8" s="3">
        <v>5.3025983273983002E-2</v>
      </c>
    </row>
    <row r="9" spans="1:16">
      <c r="E9" s="3">
        <v>2020</v>
      </c>
      <c r="F9" s="3">
        <v>1</v>
      </c>
      <c r="G9" s="2" t="s">
        <v>34</v>
      </c>
      <c r="H9" s="2" t="s">
        <v>33</v>
      </c>
      <c r="I9" s="2" t="s">
        <v>35</v>
      </c>
      <c r="J9" s="3">
        <v>220</v>
      </c>
      <c r="K9" s="2" t="s">
        <v>53</v>
      </c>
      <c r="L9" s="2" t="s">
        <v>55</v>
      </c>
      <c r="M9" s="3">
        <v>1.1909999884665012E-2</v>
      </c>
      <c r="N9" s="3">
        <v>41.677680969238281</v>
      </c>
      <c r="O9" s="3">
        <v>1.0842788033187389E-2</v>
      </c>
      <c r="P9" s="3">
        <v>2.8576444834470749E-2</v>
      </c>
    </row>
    <row r="10" spans="1:16">
      <c r="E10" s="3">
        <v>2020</v>
      </c>
      <c r="F10" s="3">
        <v>1</v>
      </c>
      <c r="G10" s="2" t="s">
        <v>34</v>
      </c>
      <c r="H10" s="2" t="s">
        <v>33</v>
      </c>
      <c r="I10" s="2" t="s">
        <v>35</v>
      </c>
      <c r="J10" s="3">
        <v>215</v>
      </c>
      <c r="K10" s="2" t="s">
        <v>64</v>
      </c>
      <c r="L10" s="2" t="s">
        <v>66</v>
      </c>
      <c r="M10" s="3">
        <v>7.4000000022351742E-3</v>
      </c>
      <c r="N10" s="3">
        <v>41.677680969238281</v>
      </c>
      <c r="O10" s="3">
        <v>8.9345015585422516E-3</v>
      </c>
      <c r="P10" s="3">
        <v>1.7755307257175446E-2</v>
      </c>
    </row>
    <row r="11" spans="1:16">
      <c r="E11" s="3">
        <v>2020</v>
      </c>
      <c r="F11" s="3">
        <v>2</v>
      </c>
      <c r="G11" s="2" t="s">
        <v>34</v>
      </c>
      <c r="H11" s="2" t="s">
        <v>33</v>
      </c>
      <c r="I11" s="2" t="s">
        <v>35</v>
      </c>
      <c r="J11" s="3">
        <v>304</v>
      </c>
      <c r="K11" s="2" t="s">
        <v>36</v>
      </c>
      <c r="L11" s="2" t="s">
        <v>38</v>
      </c>
      <c r="M11" s="3">
        <v>27.916570663452148</v>
      </c>
      <c r="N11" s="3">
        <v>52.512001037597656</v>
      </c>
      <c r="O11" s="3">
        <v>32.630199432373047</v>
      </c>
      <c r="P11" s="3">
        <v>53.162269592285156</v>
      </c>
    </row>
    <row r="12" spans="1:16">
      <c r="E12" s="3">
        <v>2020</v>
      </c>
      <c r="F12" s="3">
        <v>2</v>
      </c>
      <c r="G12" s="2" t="s">
        <v>34</v>
      </c>
      <c r="H12" s="2" t="s">
        <v>33</v>
      </c>
      <c r="I12" s="2" t="s">
        <v>35</v>
      </c>
      <c r="J12" s="3">
        <v>208</v>
      </c>
      <c r="K12" s="2" t="s">
        <v>39</v>
      </c>
      <c r="L12" s="2" t="s">
        <v>41</v>
      </c>
      <c r="M12" s="3">
        <v>15.821780204772949</v>
      </c>
      <c r="N12" s="3">
        <v>52.512001037597656</v>
      </c>
      <c r="O12" s="3">
        <v>14.866005897521973</v>
      </c>
      <c r="P12" s="3">
        <v>30.129837036132812</v>
      </c>
    </row>
    <row r="13" spans="1:16">
      <c r="E13" s="3">
        <v>2020</v>
      </c>
      <c r="F13" s="3">
        <v>2</v>
      </c>
      <c r="G13" s="2" t="s">
        <v>34</v>
      </c>
      <c r="H13" s="2" t="s">
        <v>33</v>
      </c>
      <c r="I13" s="2" t="s">
        <v>35</v>
      </c>
      <c r="J13" s="3">
        <v>210</v>
      </c>
      <c r="K13" s="2" t="s">
        <v>42</v>
      </c>
      <c r="L13" s="2" t="s">
        <v>43</v>
      </c>
      <c r="M13" s="3">
        <v>8.5111198425292969</v>
      </c>
      <c r="N13" s="3">
        <v>52.512001037597656</v>
      </c>
      <c r="O13" s="3">
        <v>19.279256820678711</v>
      </c>
      <c r="P13" s="3">
        <v>16.207952499389648</v>
      </c>
    </row>
    <row r="14" spans="1:16">
      <c r="E14" s="3">
        <v>2020</v>
      </c>
      <c r="F14" s="3">
        <v>2</v>
      </c>
      <c r="G14" s="2" t="s">
        <v>34</v>
      </c>
      <c r="H14" s="2" t="s">
        <v>33</v>
      </c>
      <c r="I14" s="2" t="s">
        <v>35</v>
      </c>
      <c r="J14" s="3">
        <v>123</v>
      </c>
      <c r="K14" s="2" t="s">
        <v>44</v>
      </c>
      <c r="L14" s="2" t="s">
        <v>46</v>
      </c>
      <c r="M14" s="3">
        <v>0.14736999571323395</v>
      </c>
      <c r="N14" s="3">
        <v>52.512001037597656</v>
      </c>
      <c r="O14" s="3">
        <v>6.9662503898143768E-2</v>
      </c>
      <c r="P14" s="3">
        <v>0.28064060211181641</v>
      </c>
    </row>
    <row r="15" spans="1:16">
      <c r="E15" s="3">
        <v>2020</v>
      </c>
      <c r="F15" s="3">
        <v>2</v>
      </c>
      <c r="G15" s="2" t="s">
        <v>34</v>
      </c>
      <c r="H15" s="2" t="s">
        <v>33</v>
      </c>
      <c r="I15" s="2" t="s">
        <v>35</v>
      </c>
      <c r="J15" s="3">
        <v>213</v>
      </c>
      <c r="K15" s="2" t="s">
        <v>47</v>
      </c>
      <c r="L15" s="2" t="s">
        <v>49</v>
      </c>
      <c r="M15" s="3">
        <v>5.4889999330043793E-2</v>
      </c>
      <c r="N15" s="3">
        <v>52.512001037597656</v>
      </c>
      <c r="O15" s="3">
        <v>0.1181187778711319</v>
      </c>
      <c r="P15" s="3">
        <v>0.10452848672866821</v>
      </c>
    </row>
    <row r="16" spans="1:16">
      <c r="E16" s="3">
        <v>2020</v>
      </c>
      <c r="F16" s="3">
        <v>2</v>
      </c>
      <c r="G16" s="2" t="s">
        <v>34</v>
      </c>
      <c r="H16" s="2" t="s">
        <v>33</v>
      </c>
      <c r="I16" s="2" t="s">
        <v>35</v>
      </c>
      <c r="J16" s="3">
        <v>302</v>
      </c>
      <c r="K16" s="2" t="s">
        <v>56</v>
      </c>
      <c r="L16" s="2" t="s">
        <v>58</v>
      </c>
      <c r="M16" s="3">
        <v>4.0249999612569809E-2</v>
      </c>
      <c r="N16" s="3">
        <v>52.512001037597656</v>
      </c>
      <c r="O16" s="3">
        <v>0.2617415189743042</v>
      </c>
      <c r="P16" s="3">
        <v>7.6649144291877747E-2</v>
      </c>
    </row>
    <row r="17" spans="5:16">
      <c r="E17" s="3">
        <v>2020</v>
      </c>
      <c r="F17" s="3">
        <v>2</v>
      </c>
      <c r="G17" s="2" t="s">
        <v>34</v>
      </c>
      <c r="H17" s="2" t="s">
        <v>33</v>
      </c>
      <c r="I17" s="2" t="s">
        <v>35</v>
      </c>
      <c r="J17" s="3">
        <v>205</v>
      </c>
      <c r="K17" s="2" t="s">
        <v>79</v>
      </c>
      <c r="L17" s="2" t="s">
        <v>80</v>
      </c>
      <c r="M17" s="3">
        <v>1.1099999770522118E-2</v>
      </c>
      <c r="N17" s="3">
        <v>52.512001037597656</v>
      </c>
      <c r="O17" s="3">
        <v>1.2468568980693817E-2</v>
      </c>
      <c r="P17" s="3">
        <v>2.113802544772625E-2</v>
      </c>
    </row>
    <row r="18" spans="5:16">
      <c r="E18" s="3">
        <v>2020</v>
      </c>
      <c r="F18" s="3">
        <v>2</v>
      </c>
      <c r="G18" s="2" t="s">
        <v>34</v>
      </c>
      <c r="H18" s="2" t="s">
        <v>33</v>
      </c>
      <c r="I18" s="2" t="s">
        <v>35</v>
      </c>
      <c r="J18" s="3">
        <v>220</v>
      </c>
      <c r="K18" s="2" t="s">
        <v>53</v>
      </c>
      <c r="L18" s="2" t="s">
        <v>55</v>
      </c>
      <c r="M18" s="3">
        <v>6.120000034570694E-3</v>
      </c>
      <c r="N18" s="3">
        <v>52.512001037597656</v>
      </c>
      <c r="O18" s="3">
        <v>1.0842788033187389E-2</v>
      </c>
      <c r="P18" s="3">
        <v>1.1654478497803211E-2</v>
      </c>
    </row>
    <row r="19" spans="5:16">
      <c r="E19" s="3">
        <v>2020</v>
      </c>
      <c r="F19" s="3">
        <v>2</v>
      </c>
      <c r="G19" s="2" t="s">
        <v>34</v>
      </c>
      <c r="H19" s="2" t="s">
        <v>33</v>
      </c>
      <c r="I19" s="2" t="s">
        <v>35</v>
      </c>
      <c r="J19" s="3">
        <v>203</v>
      </c>
      <c r="K19" s="2" t="s">
        <v>50</v>
      </c>
      <c r="L19" s="2" t="s">
        <v>52</v>
      </c>
      <c r="M19" s="3">
        <v>2.79999990016222E-3</v>
      </c>
      <c r="N19" s="3">
        <v>52.512001037597656</v>
      </c>
      <c r="O19" s="3">
        <v>1.2758366065099835E-3</v>
      </c>
      <c r="P19" s="3">
        <v>5.3321141749620438E-3</v>
      </c>
    </row>
    <row r="20" spans="5:16">
      <c r="E20" s="3">
        <v>2020</v>
      </c>
      <c r="F20" s="3">
        <v>3</v>
      </c>
      <c r="G20" s="2" t="s">
        <v>34</v>
      </c>
      <c r="H20" s="2" t="s">
        <v>33</v>
      </c>
      <c r="I20" s="2" t="s">
        <v>35</v>
      </c>
      <c r="J20" s="3">
        <v>304</v>
      </c>
      <c r="K20" s="2" t="s">
        <v>36</v>
      </c>
      <c r="L20" s="2" t="s">
        <v>38</v>
      </c>
      <c r="M20" s="3">
        <v>21.907550811767578</v>
      </c>
      <c r="N20" s="3">
        <v>52.024070739746094</v>
      </c>
      <c r="O20" s="3">
        <v>32.630199432373047</v>
      </c>
      <c r="P20" s="3">
        <v>42.11041259765625</v>
      </c>
    </row>
    <row r="21" spans="5:16">
      <c r="E21" s="3">
        <v>2020</v>
      </c>
      <c r="F21" s="3">
        <v>3</v>
      </c>
      <c r="G21" s="2" t="s">
        <v>34</v>
      </c>
      <c r="H21" s="2" t="s">
        <v>33</v>
      </c>
      <c r="I21" s="2" t="s">
        <v>35</v>
      </c>
      <c r="J21" s="3">
        <v>208</v>
      </c>
      <c r="K21" s="2" t="s">
        <v>39</v>
      </c>
      <c r="L21" s="2" t="s">
        <v>41</v>
      </c>
      <c r="M21" s="3">
        <v>16.966529846191406</v>
      </c>
      <c r="N21" s="3">
        <v>52.024070739746094</v>
      </c>
      <c r="O21" s="3">
        <v>14.866005897521973</v>
      </c>
      <c r="P21" s="3">
        <v>32.612846374511719</v>
      </c>
    </row>
    <row r="22" spans="5:16">
      <c r="E22" s="3">
        <v>2020</v>
      </c>
      <c r="F22" s="3">
        <v>3</v>
      </c>
      <c r="G22" s="2" t="s">
        <v>34</v>
      </c>
      <c r="H22" s="2" t="s">
        <v>33</v>
      </c>
      <c r="I22" s="2" t="s">
        <v>35</v>
      </c>
      <c r="J22" s="3">
        <v>206</v>
      </c>
      <c r="K22" s="2" t="s">
        <v>68</v>
      </c>
      <c r="L22" s="2" t="s">
        <v>70</v>
      </c>
      <c r="M22" s="3">
        <v>10.079910278320312</v>
      </c>
      <c r="N22" s="3">
        <v>52.024070739746094</v>
      </c>
      <c r="O22" s="3">
        <v>32.642776489257812</v>
      </c>
      <c r="P22" s="3">
        <v>19.375473022460938</v>
      </c>
    </row>
    <row r="23" spans="5:16">
      <c r="E23" s="3">
        <v>2020</v>
      </c>
      <c r="F23" s="3">
        <v>3</v>
      </c>
      <c r="G23" s="2" t="s">
        <v>34</v>
      </c>
      <c r="H23" s="2" t="s">
        <v>33</v>
      </c>
      <c r="I23" s="2" t="s">
        <v>35</v>
      </c>
      <c r="J23" s="3">
        <v>210</v>
      </c>
      <c r="K23" s="2" t="s">
        <v>42</v>
      </c>
      <c r="L23" s="2" t="s">
        <v>43</v>
      </c>
      <c r="M23" s="3">
        <v>2.8641700744628906</v>
      </c>
      <c r="N23" s="3">
        <v>52.024070739746094</v>
      </c>
      <c r="O23" s="3">
        <v>19.279256820678711</v>
      </c>
      <c r="P23" s="3">
        <v>5.5054707527160645</v>
      </c>
    </row>
    <row r="24" spans="5:16">
      <c r="E24" s="3">
        <v>2020</v>
      </c>
      <c r="F24" s="3">
        <v>3</v>
      </c>
      <c r="G24" s="2" t="s">
        <v>34</v>
      </c>
      <c r="H24" s="2" t="s">
        <v>33</v>
      </c>
      <c r="I24" s="2" t="s">
        <v>35</v>
      </c>
      <c r="J24" s="3">
        <v>302</v>
      </c>
      <c r="K24" s="2" t="s">
        <v>56</v>
      </c>
      <c r="L24" s="2" t="s">
        <v>58</v>
      </c>
      <c r="M24" s="3">
        <v>6.6500000655651093E-2</v>
      </c>
      <c r="N24" s="3">
        <v>52.024070739746094</v>
      </c>
      <c r="O24" s="3">
        <v>0.2617415189743042</v>
      </c>
      <c r="P24" s="3">
        <v>0.12782543897628784</v>
      </c>
    </row>
    <row r="25" spans="5:16">
      <c r="E25" s="3">
        <v>2020</v>
      </c>
      <c r="F25" s="3">
        <v>3</v>
      </c>
      <c r="G25" s="2" t="s">
        <v>34</v>
      </c>
      <c r="H25" s="2" t="s">
        <v>33</v>
      </c>
      <c r="I25" s="2" t="s">
        <v>35</v>
      </c>
      <c r="J25" s="3">
        <v>123</v>
      </c>
      <c r="K25" s="2" t="s">
        <v>44</v>
      </c>
      <c r="L25" s="2" t="s">
        <v>46</v>
      </c>
      <c r="M25" s="3">
        <v>6.5849997103214264E-2</v>
      </c>
      <c r="N25" s="3">
        <v>52.024070739746094</v>
      </c>
      <c r="O25" s="3">
        <v>6.9662503898143768E-2</v>
      </c>
      <c r="P25" s="3">
        <v>0.1265760213136673</v>
      </c>
    </row>
    <row r="26" spans="5:16">
      <c r="E26" s="3">
        <v>2020</v>
      </c>
      <c r="F26" s="3">
        <v>3</v>
      </c>
      <c r="G26" s="2" t="s">
        <v>34</v>
      </c>
      <c r="H26" s="2" t="s">
        <v>33</v>
      </c>
      <c r="I26" s="2" t="s">
        <v>35</v>
      </c>
      <c r="J26" s="3">
        <v>213</v>
      </c>
      <c r="K26" s="2" t="s">
        <v>47</v>
      </c>
      <c r="L26" s="2" t="s">
        <v>49</v>
      </c>
      <c r="M26" s="3">
        <v>5.1910001784563065E-2</v>
      </c>
      <c r="N26" s="3">
        <v>52.024070739746094</v>
      </c>
      <c r="O26" s="3">
        <v>0.1181187778711319</v>
      </c>
      <c r="P26" s="3">
        <v>9.9780738353729248E-2</v>
      </c>
    </row>
    <row r="27" spans="5:16">
      <c r="E27" s="3">
        <v>2020</v>
      </c>
      <c r="F27" s="3">
        <v>3</v>
      </c>
      <c r="G27" s="2" t="s">
        <v>34</v>
      </c>
      <c r="H27" s="2" t="s">
        <v>33</v>
      </c>
      <c r="I27" s="2" t="s">
        <v>35</v>
      </c>
      <c r="J27" s="3">
        <v>220</v>
      </c>
      <c r="K27" s="2" t="s">
        <v>53</v>
      </c>
      <c r="L27" s="2" t="s">
        <v>55</v>
      </c>
      <c r="M27" s="3">
        <v>9.8900003358721733E-3</v>
      </c>
      <c r="N27" s="3">
        <v>52.024070739746094</v>
      </c>
      <c r="O27" s="3">
        <v>1.0842788033187389E-2</v>
      </c>
      <c r="P27" s="3">
        <v>1.9010432064533234E-2</v>
      </c>
    </row>
    <row r="28" spans="5:16">
      <c r="E28" s="3">
        <v>2020</v>
      </c>
      <c r="F28" s="3">
        <v>3</v>
      </c>
      <c r="G28" s="2" t="s">
        <v>34</v>
      </c>
      <c r="H28" s="2" t="s">
        <v>33</v>
      </c>
      <c r="I28" s="2" t="s">
        <v>35</v>
      </c>
      <c r="J28" s="3">
        <v>205</v>
      </c>
      <c r="K28" s="2" t="s">
        <v>79</v>
      </c>
      <c r="L28" s="2" t="s">
        <v>80</v>
      </c>
      <c r="M28" s="3">
        <v>4.2500002309679985E-3</v>
      </c>
      <c r="N28" s="3">
        <v>52.024070739746094</v>
      </c>
      <c r="O28" s="3">
        <v>1.2468568980693817E-2</v>
      </c>
      <c r="P28" s="3">
        <v>8.1692961975932121E-3</v>
      </c>
    </row>
    <row r="29" spans="5:16">
      <c r="E29" s="3">
        <v>2020</v>
      </c>
      <c r="F29" s="3">
        <v>3</v>
      </c>
      <c r="G29" s="2" t="s">
        <v>34</v>
      </c>
      <c r="H29" s="2" t="s">
        <v>33</v>
      </c>
      <c r="I29" s="2" t="s">
        <v>35</v>
      </c>
      <c r="J29" s="3">
        <v>203</v>
      </c>
      <c r="K29" s="2" t="s">
        <v>50</v>
      </c>
      <c r="L29" s="2" t="s">
        <v>52</v>
      </c>
      <c r="M29" s="3">
        <v>4.19999985024333E-3</v>
      </c>
      <c r="N29" s="3">
        <v>52.024070739746094</v>
      </c>
      <c r="O29" s="3">
        <v>1.2758366065099835E-3</v>
      </c>
      <c r="P29" s="3">
        <v>8.073185570538044E-3</v>
      </c>
    </row>
    <row r="30" spans="5:16">
      <c r="E30" s="3">
        <v>2020</v>
      </c>
      <c r="F30" s="3">
        <v>3</v>
      </c>
      <c r="G30" s="2" t="s">
        <v>34</v>
      </c>
      <c r="H30" s="2" t="s">
        <v>33</v>
      </c>
      <c r="I30" s="2" t="s">
        <v>35</v>
      </c>
      <c r="J30" s="3">
        <v>215</v>
      </c>
      <c r="K30" s="2" t="s">
        <v>64</v>
      </c>
      <c r="L30" s="2" t="s">
        <v>66</v>
      </c>
      <c r="M30" s="3">
        <v>3.3100000582635403E-3</v>
      </c>
      <c r="N30" s="3">
        <v>52.024070739746094</v>
      </c>
      <c r="O30" s="3">
        <v>8.9345015585422516E-3</v>
      </c>
      <c r="P30" s="3">
        <v>6.3624395988881588E-3</v>
      </c>
    </row>
    <row r="31" spans="5:16">
      <c r="E31" s="3">
        <v>2020</v>
      </c>
      <c r="F31" s="3">
        <v>4</v>
      </c>
      <c r="G31" s="2" t="s">
        <v>34</v>
      </c>
      <c r="H31" s="2" t="s">
        <v>33</v>
      </c>
      <c r="I31" s="2" t="s">
        <v>35</v>
      </c>
      <c r="J31" s="3">
        <v>210</v>
      </c>
      <c r="K31" s="2" t="s">
        <v>42</v>
      </c>
      <c r="L31" s="2" t="s">
        <v>43</v>
      </c>
      <c r="M31" s="3">
        <v>10.414329528808594</v>
      </c>
      <c r="N31" s="3">
        <v>29.699489593505859</v>
      </c>
      <c r="O31" s="3">
        <v>19.279256820678711</v>
      </c>
      <c r="P31" s="3">
        <v>35.065685272216797</v>
      </c>
    </row>
    <row r="32" spans="5:16">
      <c r="E32" s="3">
        <v>2020</v>
      </c>
      <c r="F32" s="3">
        <v>4</v>
      </c>
      <c r="G32" s="2" t="s">
        <v>34</v>
      </c>
      <c r="H32" s="2" t="s">
        <v>33</v>
      </c>
      <c r="I32" s="2" t="s">
        <v>35</v>
      </c>
      <c r="J32" s="3">
        <v>206</v>
      </c>
      <c r="K32" s="2" t="s">
        <v>68</v>
      </c>
      <c r="L32" s="2" t="s">
        <v>70</v>
      </c>
      <c r="M32" s="3">
        <v>9.1627101898193359</v>
      </c>
      <c r="N32" s="3">
        <v>29.699489593505859</v>
      </c>
      <c r="O32" s="3">
        <v>32.642776489257812</v>
      </c>
      <c r="P32" s="3">
        <v>30.851406097412109</v>
      </c>
    </row>
    <row r="33" spans="5:16">
      <c r="E33" s="3">
        <v>2020</v>
      </c>
      <c r="F33" s="3">
        <v>4</v>
      </c>
      <c r="G33" s="2" t="s">
        <v>34</v>
      </c>
      <c r="H33" s="2" t="s">
        <v>33</v>
      </c>
      <c r="I33" s="2" t="s">
        <v>35</v>
      </c>
      <c r="J33" s="3">
        <v>208</v>
      </c>
      <c r="K33" s="2" t="s">
        <v>39</v>
      </c>
      <c r="L33" s="2" t="s">
        <v>41</v>
      </c>
      <c r="M33" s="3">
        <v>8.9320697784423828</v>
      </c>
      <c r="N33" s="3">
        <v>29.699489593505859</v>
      </c>
      <c r="O33" s="3">
        <v>14.866005897521973</v>
      </c>
      <c r="P33" s="3">
        <v>30.074825286865234</v>
      </c>
    </row>
    <row r="34" spans="5:16">
      <c r="E34" s="3">
        <v>2020</v>
      </c>
      <c r="F34" s="3">
        <v>4</v>
      </c>
      <c r="G34" s="2" t="s">
        <v>34</v>
      </c>
      <c r="H34" s="2" t="s">
        <v>33</v>
      </c>
      <c r="I34" s="2" t="s">
        <v>35</v>
      </c>
      <c r="J34" s="3">
        <v>304</v>
      </c>
      <c r="K34" s="2" t="s">
        <v>36</v>
      </c>
      <c r="L34" s="2" t="s">
        <v>38</v>
      </c>
      <c r="M34" s="3">
        <v>1.1046899557113647</v>
      </c>
      <c r="N34" s="3">
        <v>29.699489593505859</v>
      </c>
      <c r="O34" s="3">
        <v>32.630199432373047</v>
      </c>
      <c r="P34" s="3">
        <v>3.7195587158203125</v>
      </c>
    </row>
    <row r="35" spans="5:16">
      <c r="E35" s="3">
        <v>2020</v>
      </c>
      <c r="F35" s="3">
        <v>4</v>
      </c>
      <c r="G35" s="2" t="s">
        <v>34</v>
      </c>
      <c r="H35" s="2" t="s">
        <v>33</v>
      </c>
      <c r="I35" s="2" t="s">
        <v>35</v>
      </c>
      <c r="J35" s="3">
        <v>302</v>
      </c>
      <c r="K35" s="2" t="s">
        <v>56</v>
      </c>
      <c r="L35" s="2" t="s">
        <v>58</v>
      </c>
      <c r="M35" s="3">
        <v>4.9400001764297485E-2</v>
      </c>
      <c r="N35" s="3">
        <v>29.699489593505859</v>
      </c>
      <c r="O35" s="3">
        <v>0.2617415189743042</v>
      </c>
      <c r="P35" s="3">
        <v>0.16633282601833344</v>
      </c>
    </row>
    <row r="36" spans="5:16">
      <c r="E36" s="3">
        <v>2020</v>
      </c>
      <c r="F36" s="3">
        <v>4</v>
      </c>
      <c r="G36" s="2" t="s">
        <v>34</v>
      </c>
      <c r="H36" s="2" t="s">
        <v>33</v>
      </c>
      <c r="I36" s="2" t="s">
        <v>35</v>
      </c>
      <c r="J36" s="3">
        <v>123</v>
      </c>
      <c r="K36" s="2" t="s">
        <v>44</v>
      </c>
      <c r="L36" s="2" t="s">
        <v>46</v>
      </c>
      <c r="M36" s="3">
        <v>2.1600000560283661E-2</v>
      </c>
      <c r="N36" s="3">
        <v>29.699489593505859</v>
      </c>
      <c r="O36" s="3">
        <v>6.9662503898143768E-2</v>
      </c>
      <c r="P36" s="3">
        <v>7.2728522121906281E-2</v>
      </c>
    </row>
    <row r="37" spans="5:16">
      <c r="E37" s="3">
        <v>2020</v>
      </c>
      <c r="F37" s="3">
        <v>4</v>
      </c>
      <c r="G37" s="2" t="s">
        <v>34</v>
      </c>
      <c r="H37" s="2" t="s">
        <v>33</v>
      </c>
      <c r="I37" s="2" t="s">
        <v>35</v>
      </c>
      <c r="J37" s="3">
        <v>220</v>
      </c>
      <c r="K37" s="2" t="s">
        <v>53</v>
      </c>
      <c r="L37" s="2" t="s">
        <v>55</v>
      </c>
      <c r="M37" s="3">
        <v>9.6899997442960739E-3</v>
      </c>
      <c r="N37" s="3">
        <v>29.699489593505859</v>
      </c>
      <c r="O37" s="3">
        <v>1.0842788033187389E-2</v>
      </c>
      <c r="P37" s="3">
        <v>3.2626822590827942E-2</v>
      </c>
    </row>
    <row r="38" spans="5:16">
      <c r="E38" s="3">
        <v>2020</v>
      </c>
      <c r="F38" s="3">
        <v>4</v>
      </c>
      <c r="G38" s="2" t="s">
        <v>34</v>
      </c>
      <c r="H38" s="2" t="s">
        <v>33</v>
      </c>
      <c r="I38" s="2" t="s">
        <v>35</v>
      </c>
      <c r="J38" s="3">
        <v>213</v>
      </c>
      <c r="K38" s="2" t="s">
        <v>47</v>
      </c>
      <c r="L38" s="2" t="s">
        <v>49</v>
      </c>
      <c r="M38" s="3">
        <v>4.999999888241291E-3</v>
      </c>
      <c r="N38" s="3">
        <v>29.699489593505859</v>
      </c>
      <c r="O38" s="3">
        <v>0.1181187778711319</v>
      </c>
      <c r="P38" s="3">
        <v>1.6835305839776993E-2</v>
      </c>
    </row>
    <row r="39" spans="5:16">
      <c r="E39" s="3">
        <v>2020</v>
      </c>
      <c r="F39" s="3">
        <v>5</v>
      </c>
      <c r="G39" s="2" t="s">
        <v>34</v>
      </c>
      <c r="H39" s="2" t="s">
        <v>33</v>
      </c>
      <c r="I39" s="2" t="s">
        <v>35</v>
      </c>
      <c r="J39" s="3">
        <v>210</v>
      </c>
      <c r="K39" s="2" t="s">
        <v>42</v>
      </c>
      <c r="L39" s="2" t="s">
        <v>43</v>
      </c>
      <c r="M39" s="3">
        <v>11.464320182800293</v>
      </c>
      <c r="N39" s="3">
        <v>21.77362060546875</v>
      </c>
      <c r="O39" s="3">
        <v>19.279256820678711</v>
      </c>
      <c r="P39" s="3">
        <v>52.652336120605469</v>
      </c>
    </row>
    <row r="40" spans="5:16">
      <c r="E40" s="3">
        <v>2020</v>
      </c>
      <c r="F40" s="3">
        <v>5</v>
      </c>
      <c r="G40" s="2" t="s">
        <v>34</v>
      </c>
      <c r="H40" s="2" t="s">
        <v>33</v>
      </c>
      <c r="I40" s="2" t="s">
        <v>35</v>
      </c>
      <c r="J40" s="3">
        <v>304</v>
      </c>
      <c r="K40" s="2" t="s">
        <v>36</v>
      </c>
      <c r="L40" s="2" t="s">
        <v>38</v>
      </c>
      <c r="M40" s="3">
        <v>10.027170181274414</v>
      </c>
      <c r="N40" s="3">
        <v>21.77362060546875</v>
      </c>
      <c r="O40" s="3">
        <v>32.630199432373047</v>
      </c>
      <c r="P40" s="3">
        <v>46.051918029785156</v>
      </c>
    </row>
    <row r="41" spans="5:16">
      <c r="E41" s="3">
        <v>2020</v>
      </c>
      <c r="F41" s="3">
        <v>5</v>
      </c>
      <c r="G41" s="2" t="s">
        <v>34</v>
      </c>
      <c r="H41" s="2" t="s">
        <v>33</v>
      </c>
      <c r="I41" s="2" t="s">
        <v>35</v>
      </c>
      <c r="J41" s="3">
        <v>208</v>
      </c>
      <c r="K41" s="2" t="s">
        <v>39</v>
      </c>
      <c r="L41" s="2" t="s">
        <v>41</v>
      </c>
      <c r="M41" s="3">
        <v>0.21626000106334686</v>
      </c>
      <c r="N41" s="3">
        <v>21.77362060546875</v>
      </c>
      <c r="O41" s="3">
        <v>14.866005897521973</v>
      </c>
      <c r="P41" s="3">
        <v>0.99322021007537842</v>
      </c>
    </row>
    <row r="42" spans="5:16">
      <c r="E42" s="3">
        <v>2020</v>
      </c>
      <c r="F42" s="3">
        <v>5</v>
      </c>
      <c r="G42" s="2" t="s">
        <v>34</v>
      </c>
      <c r="H42" s="2" t="s">
        <v>33</v>
      </c>
      <c r="I42" s="2" t="s">
        <v>35</v>
      </c>
      <c r="J42" s="3">
        <v>206</v>
      </c>
      <c r="K42" s="2" t="s">
        <v>68</v>
      </c>
      <c r="L42" s="2" t="s">
        <v>70</v>
      </c>
      <c r="M42" s="3">
        <v>5.3950000554323196E-2</v>
      </c>
      <c r="N42" s="3">
        <v>21.77362060546875</v>
      </c>
      <c r="O42" s="3">
        <v>32.642776489257812</v>
      </c>
      <c r="P42" s="3">
        <v>0.24777689576148987</v>
      </c>
    </row>
    <row r="43" spans="5:16">
      <c r="E43" s="3">
        <v>2020</v>
      </c>
      <c r="F43" s="3">
        <v>5</v>
      </c>
      <c r="G43" s="2" t="s">
        <v>34</v>
      </c>
      <c r="H43" s="2" t="s">
        <v>33</v>
      </c>
      <c r="I43" s="2" t="s">
        <v>35</v>
      </c>
      <c r="J43" s="3">
        <v>213</v>
      </c>
      <c r="K43" s="2" t="s">
        <v>47</v>
      </c>
      <c r="L43" s="2" t="s">
        <v>49</v>
      </c>
      <c r="M43" s="3">
        <v>9.7599998116493225E-3</v>
      </c>
      <c r="N43" s="3">
        <v>21.77362060546875</v>
      </c>
      <c r="O43" s="3">
        <v>0.1181187778711319</v>
      </c>
      <c r="P43" s="3">
        <v>4.4824883341789246E-2</v>
      </c>
    </row>
    <row r="44" spans="5:16">
      <c r="E44" s="3">
        <v>2020</v>
      </c>
      <c r="F44" s="3">
        <v>5</v>
      </c>
      <c r="G44" s="2" t="s">
        <v>34</v>
      </c>
      <c r="H44" s="2" t="s">
        <v>33</v>
      </c>
      <c r="I44" s="2" t="s">
        <v>35</v>
      </c>
      <c r="J44" s="3">
        <v>123</v>
      </c>
      <c r="K44" s="2" t="s">
        <v>44</v>
      </c>
      <c r="L44" s="2" t="s">
        <v>46</v>
      </c>
      <c r="M44" s="3">
        <v>2.1599999163299799E-3</v>
      </c>
      <c r="N44" s="3">
        <v>21.77362060546875</v>
      </c>
      <c r="O44" s="3">
        <v>6.9662503898143768E-2</v>
      </c>
      <c r="P44" s="3">
        <v>9.9202608689665794E-3</v>
      </c>
    </row>
    <row r="45" spans="5:16">
      <c r="E45" s="3">
        <v>2020</v>
      </c>
      <c r="F45" s="3">
        <v>6</v>
      </c>
      <c r="G45" s="2" t="s">
        <v>34</v>
      </c>
      <c r="H45" s="2" t="s">
        <v>33</v>
      </c>
      <c r="I45" s="2" t="s">
        <v>35</v>
      </c>
      <c r="J45" s="3">
        <v>206</v>
      </c>
      <c r="K45" s="2" t="s">
        <v>68</v>
      </c>
      <c r="L45" s="2" t="s">
        <v>70</v>
      </c>
      <c r="M45" s="3">
        <v>19.477079391479492</v>
      </c>
      <c r="N45" s="3">
        <v>53.459110260009766</v>
      </c>
      <c r="O45" s="3">
        <v>32.642776489257812</v>
      </c>
      <c r="P45" s="3">
        <v>36.433601379394531</v>
      </c>
    </row>
    <row r="46" spans="5:16">
      <c r="E46" s="3">
        <v>2020</v>
      </c>
      <c r="F46" s="3">
        <v>6</v>
      </c>
      <c r="G46" s="2" t="s">
        <v>34</v>
      </c>
      <c r="H46" s="2" t="s">
        <v>33</v>
      </c>
      <c r="I46" s="2" t="s">
        <v>35</v>
      </c>
      <c r="J46" s="3">
        <v>304</v>
      </c>
      <c r="K46" s="2" t="s">
        <v>36</v>
      </c>
      <c r="L46" s="2" t="s">
        <v>38</v>
      </c>
      <c r="M46" s="3">
        <v>18.693439483642578</v>
      </c>
      <c r="N46" s="3">
        <v>53.459110260009766</v>
      </c>
      <c r="O46" s="3">
        <v>32.630199432373047</v>
      </c>
      <c r="P46" s="3">
        <v>34.967735290527344</v>
      </c>
    </row>
    <row r="47" spans="5:16">
      <c r="E47" s="3">
        <v>2020</v>
      </c>
      <c r="F47" s="3">
        <v>6</v>
      </c>
      <c r="G47" s="2" t="s">
        <v>34</v>
      </c>
      <c r="H47" s="2" t="s">
        <v>33</v>
      </c>
      <c r="I47" s="2" t="s">
        <v>35</v>
      </c>
      <c r="J47" s="3">
        <v>210</v>
      </c>
      <c r="K47" s="2" t="s">
        <v>42</v>
      </c>
      <c r="L47" s="2" t="s">
        <v>43</v>
      </c>
      <c r="M47" s="3">
        <v>15.090200424194336</v>
      </c>
      <c r="N47" s="3">
        <v>53.459110260009766</v>
      </c>
      <c r="O47" s="3">
        <v>19.279256820678711</v>
      </c>
      <c r="P47" s="3">
        <v>28.227556228637695</v>
      </c>
    </row>
    <row r="48" spans="5:16">
      <c r="E48" s="3">
        <v>2020</v>
      </c>
      <c r="F48" s="3">
        <v>6</v>
      </c>
      <c r="G48" s="2" t="s">
        <v>34</v>
      </c>
      <c r="H48" s="2" t="s">
        <v>33</v>
      </c>
      <c r="I48" s="2" t="s">
        <v>35</v>
      </c>
      <c r="J48" s="3">
        <v>302</v>
      </c>
      <c r="K48" s="2" t="s">
        <v>56</v>
      </c>
      <c r="L48" s="2" t="s">
        <v>58</v>
      </c>
      <c r="M48" s="3">
        <v>0.14075000584125519</v>
      </c>
      <c r="N48" s="3">
        <v>53.459110260009766</v>
      </c>
      <c r="O48" s="3">
        <v>0.2617415189743042</v>
      </c>
      <c r="P48" s="3">
        <v>0.26328533887863159</v>
      </c>
    </row>
    <row r="49" spans="5:16">
      <c r="E49" s="3">
        <v>2020</v>
      </c>
      <c r="F49" s="3">
        <v>6</v>
      </c>
      <c r="G49" s="2" t="s">
        <v>34</v>
      </c>
      <c r="H49" s="2" t="s">
        <v>33</v>
      </c>
      <c r="I49" s="2" t="s">
        <v>35</v>
      </c>
      <c r="J49" s="3">
        <v>208</v>
      </c>
      <c r="K49" s="2" t="s">
        <v>39</v>
      </c>
      <c r="L49" s="2" t="s">
        <v>41</v>
      </c>
      <c r="M49" s="3">
        <v>3.0090000480413437E-2</v>
      </c>
      <c r="N49" s="3">
        <v>53.459110260009766</v>
      </c>
      <c r="O49" s="3">
        <v>14.866005897521973</v>
      </c>
      <c r="P49" s="3">
        <v>5.6286010891199112E-2</v>
      </c>
    </row>
    <row r="50" spans="5:16">
      <c r="E50" s="3">
        <v>2020</v>
      </c>
      <c r="F50" s="3">
        <v>6</v>
      </c>
      <c r="G50" s="2" t="s">
        <v>34</v>
      </c>
      <c r="H50" s="2" t="s">
        <v>33</v>
      </c>
      <c r="I50" s="2" t="s">
        <v>35</v>
      </c>
      <c r="J50" s="3">
        <v>213</v>
      </c>
      <c r="K50" s="2" t="s">
        <v>47</v>
      </c>
      <c r="L50" s="2" t="s">
        <v>49</v>
      </c>
      <c r="M50" s="3">
        <v>1.4109999872744083E-2</v>
      </c>
      <c r="N50" s="3">
        <v>53.459110260009766</v>
      </c>
      <c r="O50" s="3">
        <v>0.1181187778711319</v>
      </c>
      <c r="P50" s="3">
        <v>2.6394004002213478E-2</v>
      </c>
    </row>
    <row r="51" spans="5:16">
      <c r="E51" s="3">
        <v>2020</v>
      </c>
      <c r="F51" s="3">
        <v>6</v>
      </c>
      <c r="G51" s="2" t="s">
        <v>34</v>
      </c>
      <c r="H51" s="2" t="s">
        <v>33</v>
      </c>
      <c r="I51" s="2" t="s">
        <v>35</v>
      </c>
      <c r="J51" s="3">
        <v>123</v>
      </c>
      <c r="K51" s="2" t="s">
        <v>44</v>
      </c>
      <c r="L51" s="2" t="s">
        <v>46</v>
      </c>
      <c r="M51" s="3">
        <v>7.4800001457333565E-3</v>
      </c>
      <c r="N51" s="3">
        <v>53.459110260009766</v>
      </c>
      <c r="O51" s="3">
        <v>6.9662503898143768E-2</v>
      </c>
      <c r="P51" s="3">
        <v>1.3992002233862877E-2</v>
      </c>
    </row>
    <row r="52" spans="5:16">
      <c r="E52" s="3">
        <v>2020</v>
      </c>
      <c r="F52" s="3">
        <v>6</v>
      </c>
      <c r="G52" s="2" t="s">
        <v>34</v>
      </c>
      <c r="H52" s="2" t="s">
        <v>33</v>
      </c>
      <c r="I52" s="2" t="s">
        <v>35</v>
      </c>
      <c r="J52" s="3">
        <v>220</v>
      </c>
      <c r="K52" s="2" t="s">
        <v>53</v>
      </c>
      <c r="L52" s="2" t="s">
        <v>55</v>
      </c>
      <c r="M52" s="3">
        <v>5.9600002132356167E-3</v>
      </c>
      <c r="N52" s="3">
        <v>53.459110260009766</v>
      </c>
      <c r="O52" s="3">
        <v>1.0842788033187389E-2</v>
      </c>
      <c r="P52" s="3">
        <v>1.1148707941174507E-2</v>
      </c>
    </row>
    <row r="53" spans="5:16">
      <c r="E53" s="3">
        <v>2020</v>
      </c>
      <c r="F53" s="3">
        <v>7</v>
      </c>
      <c r="G53" s="2" t="s">
        <v>34</v>
      </c>
      <c r="H53" s="2" t="s">
        <v>33</v>
      </c>
      <c r="I53" s="2" t="s">
        <v>35</v>
      </c>
      <c r="J53" s="3">
        <v>206</v>
      </c>
      <c r="K53" s="2" t="s">
        <v>68</v>
      </c>
      <c r="L53" s="2" t="s">
        <v>70</v>
      </c>
      <c r="M53" s="3">
        <v>17.520429611206055</v>
      </c>
      <c r="N53" s="3">
        <v>30.280319213867188</v>
      </c>
      <c r="O53" s="3">
        <v>32.642776489257812</v>
      </c>
      <c r="P53" s="3">
        <v>57.860782623291016</v>
      </c>
    </row>
    <row r="54" spans="5:16">
      <c r="E54" s="3">
        <v>2020</v>
      </c>
      <c r="F54" s="3">
        <v>7</v>
      </c>
      <c r="G54" s="2" t="s">
        <v>34</v>
      </c>
      <c r="H54" s="2" t="s">
        <v>33</v>
      </c>
      <c r="I54" s="2" t="s">
        <v>35</v>
      </c>
      <c r="J54" s="3">
        <v>210</v>
      </c>
      <c r="K54" s="2" t="s">
        <v>42</v>
      </c>
      <c r="L54" s="2" t="s">
        <v>43</v>
      </c>
      <c r="M54" s="3">
        <v>9.0160598754882812</v>
      </c>
      <c r="N54" s="3">
        <v>30.280319213867188</v>
      </c>
      <c r="O54" s="3">
        <v>19.279256820678711</v>
      </c>
      <c r="P54" s="3">
        <v>29.775312423706055</v>
      </c>
    </row>
    <row r="55" spans="5:16">
      <c r="E55" s="3">
        <v>2020</v>
      </c>
      <c r="F55" s="3">
        <v>7</v>
      </c>
      <c r="G55" s="2" t="s">
        <v>34</v>
      </c>
      <c r="H55" s="2" t="s">
        <v>33</v>
      </c>
      <c r="I55" s="2" t="s">
        <v>35</v>
      </c>
      <c r="J55" s="3">
        <v>304</v>
      </c>
      <c r="K55" s="2" t="s">
        <v>36</v>
      </c>
      <c r="L55" s="2" t="s">
        <v>38</v>
      </c>
      <c r="M55" s="3">
        <v>3.5497100353240967</v>
      </c>
      <c r="N55" s="3">
        <v>30.280319213867188</v>
      </c>
      <c r="O55" s="3">
        <v>32.630199432373047</v>
      </c>
      <c r="P55" s="3">
        <v>11.72282886505127</v>
      </c>
    </row>
    <row r="56" spans="5:16">
      <c r="E56" s="3">
        <v>2020</v>
      </c>
      <c r="F56" s="3">
        <v>7</v>
      </c>
      <c r="G56" s="2" t="s">
        <v>34</v>
      </c>
      <c r="H56" s="2" t="s">
        <v>33</v>
      </c>
      <c r="I56" s="2" t="s">
        <v>35</v>
      </c>
      <c r="J56" s="3">
        <v>208</v>
      </c>
      <c r="K56" s="2" t="s">
        <v>39</v>
      </c>
      <c r="L56" s="2" t="s">
        <v>41</v>
      </c>
      <c r="M56" s="3">
        <v>7.2609998285770416E-2</v>
      </c>
      <c r="N56" s="3">
        <v>30.280319213867188</v>
      </c>
      <c r="O56" s="3">
        <v>14.866005897521973</v>
      </c>
      <c r="P56" s="3">
        <v>0.23979270458221436</v>
      </c>
    </row>
    <row r="57" spans="5:16">
      <c r="E57" s="3">
        <v>2020</v>
      </c>
      <c r="F57" s="3">
        <v>7</v>
      </c>
      <c r="G57" s="2" t="s">
        <v>34</v>
      </c>
      <c r="H57" s="2" t="s">
        <v>33</v>
      </c>
      <c r="I57" s="2" t="s">
        <v>35</v>
      </c>
      <c r="J57" s="3">
        <v>302</v>
      </c>
      <c r="K57" s="2" t="s">
        <v>56</v>
      </c>
      <c r="L57" s="2" t="s">
        <v>58</v>
      </c>
      <c r="M57" s="3">
        <v>5.8019999414682388E-2</v>
      </c>
      <c r="N57" s="3">
        <v>30.280319213867188</v>
      </c>
      <c r="O57" s="3">
        <v>0.2617415189743042</v>
      </c>
      <c r="P57" s="3">
        <v>0.19160960614681244</v>
      </c>
    </row>
    <row r="58" spans="5:16">
      <c r="E58" s="3">
        <v>2020</v>
      </c>
      <c r="F58" s="3">
        <v>7</v>
      </c>
      <c r="G58" s="2" t="s">
        <v>34</v>
      </c>
      <c r="H58" s="2" t="s">
        <v>33</v>
      </c>
      <c r="I58" s="2" t="s">
        <v>35</v>
      </c>
      <c r="J58" s="3">
        <v>213</v>
      </c>
      <c r="K58" s="2" t="s">
        <v>47</v>
      </c>
      <c r="L58" s="2" t="s">
        <v>49</v>
      </c>
      <c r="M58" s="3">
        <v>3.8240000605583191E-2</v>
      </c>
      <c r="N58" s="3">
        <v>30.280319213867188</v>
      </c>
      <c r="O58" s="3">
        <v>0.1181187778711319</v>
      </c>
      <c r="P58" s="3">
        <v>0.12628665566444397</v>
      </c>
    </row>
    <row r="59" spans="5:16">
      <c r="E59" s="3">
        <v>2020</v>
      </c>
      <c r="F59" s="3">
        <v>7</v>
      </c>
      <c r="G59" s="2" t="s">
        <v>34</v>
      </c>
      <c r="H59" s="2" t="s">
        <v>33</v>
      </c>
      <c r="I59" s="2" t="s">
        <v>35</v>
      </c>
      <c r="J59" s="3">
        <v>123</v>
      </c>
      <c r="K59" s="2" t="s">
        <v>44</v>
      </c>
      <c r="L59" s="2" t="s">
        <v>46</v>
      </c>
      <c r="M59" s="3">
        <v>1.0239999741315842E-2</v>
      </c>
      <c r="N59" s="3">
        <v>30.280319213867188</v>
      </c>
      <c r="O59" s="3">
        <v>6.9662503898143768E-2</v>
      </c>
      <c r="P59" s="3">
        <v>3.3817343413829803E-2</v>
      </c>
    </row>
    <row r="60" spans="5:16">
      <c r="E60" s="3">
        <v>2020</v>
      </c>
      <c r="F60" s="3">
        <v>7</v>
      </c>
      <c r="G60" s="2" t="s">
        <v>34</v>
      </c>
      <c r="H60" s="2" t="s">
        <v>33</v>
      </c>
      <c r="I60" s="2" t="s">
        <v>35</v>
      </c>
      <c r="J60" s="3">
        <v>220</v>
      </c>
      <c r="K60" s="2" t="s">
        <v>53</v>
      </c>
      <c r="L60" s="2" t="s">
        <v>55</v>
      </c>
      <c r="M60" s="3">
        <v>6.1599998734891415E-3</v>
      </c>
      <c r="N60" s="3">
        <v>30.280319213867188</v>
      </c>
      <c r="O60" s="3">
        <v>1.0842788033187389E-2</v>
      </c>
      <c r="P60" s="3">
        <v>2.0343245938420296E-2</v>
      </c>
    </row>
    <row r="61" spans="5:16">
      <c r="E61" s="3">
        <v>2020</v>
      </c>
      <c r="F61" s="3">
        <v>7</v>
      </c>
      <c r="G61" s="2" t="s">
        <v>34</v>
      </c>
      <c r="H61" s="2" t="s">
        <v>33</v>
      </c>
      <c r="I61" s="2" t="s">
        <v>35</v>
      </c>
      <c r="J61" s="3">
        <v>105</v>
      </c>
      <c r="K61" s="2" t="s">
        <v>62</v>
      </c>
      <c r="L61" s="2" t="s">
        <v>63</v>
      </c>
      <c r="M61" s="3">
        <v>5.2499999292194843E-3</v>
      </c>
      <c r="N61" s="3">
        <v>30.280319213867188</v>
      </c>
      <c r="O61" s="3">
        <v>1.9137548515573144E-3</v>
      </c>
      <c r="P61" s="3">
        <v>1.7337994650006294E-2</v>
      </c>
    </row>
    <row r="62" spans="5:16">
      <c r="E62" s="3">
        <v>2020</v>
      </c>
      <c r="F62" s="3">
        <v>7</v>
      </c>
      <c r="G62" s="2" t="s">
        <v>34</v>
      </c>
      <c r="H62" s="2" t="s">
        <v>33</v>
      </c>
      <c r="I62" s="2" t="s">
        <v>35</v>
      </c>
      <c r="J62" s="3">
        <v>215</v>
      </c>
      <c r="K62" s="2" t="s">
        <v>64</v>
      </c>
      <c r="L62" s="2" t="s">
        <v>66</v>
      </c>
      <c r="M62" s="3">
        <v>3.599999938160181E-3</v>
      </c>
      <c r="N62" s="3">
        <v>30.280319213867188</v>
      </c>
      <c r="O62" s="3">
        <v>8.9345015585422516E-3</v>
      </c>
      <c r="P62" s="3">
        <v>1.1888910084962845E-2</v>
      </c>
    </row>
    <row r="63" spans="5:16">
      <c r="E63" s="3">
        <v>2020</v>
      </c>
      <c r="F63" s="3">
        <v>8</v>
      </c>
      <c r="G63" s="2" t="s">
        <v>34</v>
      </c>
      <c r="H63" s="2" t="s">
        <v>33</v>
      </c>
      <c r="I63" s="2" t="s">
        <v>35</v>
      </c>
      <c r="J63" s="3">
        <v>304</v>
      </c>
      <c r="K63" s="2" t="s">
        <v>36</v>
      </c>
      <c r="L63" s="2" t="s">
        <v>38</v>
      </c>
      <c r="M63" s="3">
        <v>30.653850555419922</v>
      </c>
      <c r="N63" s="3">
        <v>55.31146240234375</v>
      </c>
      <c r="O63" s="3">
        <v>32.630199432373047</v>
      </c>
      <c r="P63" s="3">
        <v>55.420429229736328</v>
      </c>
    </row>
    <row r="64" spans="5:16">
      <c r="E64" s="3">
        <v>2020</v>
      </c>
      <c r="F64" s="3">
        <v>8</v>
      </c>
      <c r="G64" s="2" t="s">
        <v>34</v>
      </c>
      <c r="H64" s="2" t="s">
        <v>33</v>
      </c>
      <c r="I64" s="2" t="s">
        <v>35</v>
      </c>
      <c r="J64" s="3">
        <v>206</v>
      </c>
      <c r="K64" s="2" t="s">
        <v>68</v>
      </c>
      <c r="L64" s="2" t="s">
        <v>70</v>
      </c>
      <c r="M64" s="3">
        <v>24.307750701904297</v>
      </c>
      <c r="N64" s="3">
        <v>55.31146240234375</v>
      </c>
      <c r="O64" s="3">
        <v>32.642776489257812</v>
      </c>
      <c r="P64" s="3">
        <v>43.947040557861328</v>
      </c>
    </row>
    <row r="65" spans="5:16">
      <c r="E65" s="3">
        <v>2020</v>
      </c>
      <c r="F65" s="3">
        <v>8</v>
      </c>
      <c r="G65" s="2" t="s">
        <v>34</v>
      </c>
      <c r="H65" s="2" t="s">
        <v>33</v>
      </c>
      <c r="I65" s="2" t="s">
        <v>35</v>
      </c>
      <c r="J65" s="3">
        <v>302</v>
      </c>
      <c r="K65" s="2" t="s">
        <v>56</v>
      </c>
      <c r="L65" s="2" t="s">
        <v>58</v>
      </c>
      <c r="M65" s="3">
        <v>0.12274999916553497</v>
      </c>
      <c r="N65" s="3">
        <v>55.31146240234375</v>
      </c>
      <c r="O65" s="3">
        <v>0.2617415189743042</v>
      </c>
      <c r="P65" s="3">
        <v>0.22192506492137909</v>
      </c>
    </row>
    <row r="66" spans="5:16">
      <c r="E66" s="3">
        <v>2020</v>
      </c>
      <c r="F66" s="3">
        <v>8</v>
      </c>
      <c r="G66" s="2" t="s">
        <v>34</v>
      </c>
      <c r="H66" s="2" t="s">
        <v>33</v>
      </c>
      <c r="I66" s="2" t="s">
        <v>35</v>
      </c>
      <c r="J66" s="3">
        <v>210</v>
      </c>
      <c r="K66" s="2" t="s">
        <v>42</v>
      </c>
      <c r="L66" s="2" t="s">
        <v>43</v>
      </c>
      <c r="M66" s="3">
        <v>7.5180001556873322E-2</v>
      </c>
      <c r="N66" s="3">
        <v>55.31146240234375</v>
      </c>
      <c r="O66" s="3">
        <v>19.279256820678711</v>
      </c>
      <c r="P66" s="3">
        <v>0.13592119514942169</v>
      </c>
    </row>
    <row r="67" spans="5:16">
      <c r="E67" s="3">
        <v>2020</v>
      </c>
      <c r="F67" s="3">
        <v>8</v>
      </c>
      <c r="G67" s="2" t="s">
        <v>34</v>
      </c>
      <c r="H67" s="2" t="s">
        <v>33</v>
      </c>
      <c r="I67" s="2" t="s">
        <v>35</v>
      </c>
      <c r="J67" s="3">
        <v>208</v>
      </c>
      <c r="K67" s="2" t="s">
        <v>39</v>
      </c>
      <c r="L67" s="2" t="s">
        <v>41</v>
      </c>
      <c r="M67" s="3">
        <v>7.2420001029968262E-2</v>
      </c>
      <c r="N67" s="3">
        <v>55.31146240234375</v>
      </c>
      <c r="O67" s="3">
        <v>14.866005897521973</v>
      </c>
      <c r="P67" s="3">
        <v>0.13093127310276031</v>
      </c>
    </row>
    <row r="68" spans="5:16">
      <c r="E68" s="3">
        <v>2020</v>
      </c>
      <c r="F68" s="3">
        <v>8</v>
      </c>
      <c r="G68" s="2" t="s">
        <v>34</v>
      </c>
      <c r="H68" s="2" t="s">
        <v>33</v>
      </c>
      <c r="I68" s="2" t="s">
        <v>35</v>
      </c>
      <c r="J68" s="3">
        <v>205</v>
      </c>
      <c r="K68" s="2" t="s">
        <v>79</v>
      </c>
      <c r="L68" s="2" t="s">
        <v>80</v>
      </c>
      <c r="M68" s="3">
        <v>2.6480000466108322E-2</v>
      </c>
      <c r="N68" s="3">
        <v>55.31146240234375</v>
      </c>
      <c r="O68" s="3">
        <v>1.2468568980693817E-2</v>
      </c>
      <c r="P68" s="3">
        <v>4.7874346375465393E-2</v>
      </c>
    </row>
    <row r="69" spans="5:16">
      <c r="E69" s="3">
        <v>2020</v>
      </c>
      <c r="F69" s="3">
        <v>8</v>
      </c>
      <c r="G69" s="2" t="s">
        <v>34</v>
      </c>
      <c r="H69" s="2" t="s">
        <v>33</v>
      </c>
      <c r="I69" s="2" t="s">
        <v>35</v>
      </c>
      <c r="J69" s="3">
        <v>213</v>
      </c>
      <c r="K69" s="2" t="s">
        <v>47</v>
      </c>
      <c r="L69" s="2" t="s">
        <v>49</v>
      </c>
      <c r="M69" s="3">
        <v>2.3790000006556511E-2</v>
      </c>
      <c r="N69" s="3">
        <v>55.31146240234375</v>
      </c>
      <c r="O69" s="3">
        <v>0.1181187778711319</v>
      </c>
      <c r="P69" s="3">
        <v>4.3010976165533066E-2</v>
      </c>
    </row>
    <row r="70" spans="5:16">
      <c r="E70" s="3">
        <v>2020</v>
      </c>
      <c r="F70" s="3">
        <v>8</v>
      </c>
      <c r="G70" s="2" t="s">
        <v>34</v>
      </c>
      <c r="H70" s="2" t="s">
        <v>33</v>
      </c>
      <c r="I70" s="2" t="s">
        <v>35</v>
      </c>
      <c r="J70" s="3">
        <v>215</v>
      </c>
      <c r="K70" s="2" t="s">
        <v>64</v>
      </c>
      <c r="L70" s="2" t="s">
        <v>66</v>
      </c>
      <c r="M70" s="3">
        <v>1.9430000334978104E-2</v>
      </c>
      <c r="N70" s="3">
        <v>55.31146240234375</v>
      </c>
      <c r="O70" s="3">
        <v>8.9345015585422516E-3</v>
      </c>
      <c r="P70" s="3">
        <v>3.5128343850374222E-2</v>
      </c>
    </row>
    <row r="71" spans="5:16">
      <c r="E71" s="3">
        <v>2020</v>
      </c>
      <c r="F71" s="3">
        <v>8</v>
      </c>
      <c r="G71" s="2" t="s">
        <v>34</v>
      </c>
      <c r="H71" s="2" t="s">
        <v>33</v>
      </c>
      <c r="I71" s="2" t="s">
        <v>35</v>
      </c>
      <c r="J71" s="3">
        <v>123</v>
      </c>
      <c r="K71" s="2" t="s">
        <v>44</v>
      </c>
      <c r="L71" s="2" t="s">
        <v>46</v>
      </c>
      <c r="M71" s="3">
        <v>7.5599998235702515E-3</v>
      </c>
      <c r="N71" s="3">
        <v>55.31146240234375</v>
      </c>
      <c r="O71" s="3">
        <v>6.9662503898143768E-2</v>
      </c>
      <c r="P71" s="3">
        <v>1.3668052852153778E-2</v>
      </c>
    </row>
    <row r="72" spans="5:16">
      <c r="E72" s="3">
        <v>2020</v>
      </c>
      <c r="F72" s="3">
        <v>8</v>
      </c>
      <c r="G72" s="2" t="s">
        <v>34</v>
      </c>
      <c r="H72" s="2" t="s">
        <v>33</v>
      </c>
      <c r="I72" s="2" t="s">
        <v>35</v>
      </c>
      <c r="J72" s="3">
        <v>220</v>
      </c>
      <c r="K72" s="2" t="s">
        <v>53</v>
      </c>
      <c r="L72" s="2" t="s">
        <v>55</v>
      </c>
      <c r="M72" s="3">
        <v>2.2499999031424522E-3</v>
      </c>
      <c r="N72" s="3">
        <v>55.31146240234375</v>
      </c>
      <c r="O72" s="3">
        <v>1.0842788033187389E-2</v>
      </c>
      <c r="P72" s="3">
        <v>4.0678726509213448E-3</v>
      </c>
    </row>
    <row r="73" spans="5:16">
      <c r="E73" s="3">
        <v>2020</v>
      </c>
      <c r="F73" s="3">
        <v>9</v>
      </c>
      <c r="G73" s="2" t="s">
        <v>34</v>
      </c>
      <c r="H73" s="2" t="s">
        <v>33</v>
      </c>
      <c r="I73" s="2" t="s">
        <v>35</v>
      </c>
      <c r="J73" s="3">
        <v>206</v>
      </c>
      <c r="K73" s="2" t="s">
        <v>68</v>
      </c>
      <c r="L73" s="2" t="s">
        <v>70</v>
      </c>
      <c r="M73" s="3">
        <v>33.910839080810547</v>
      </c>
      <c r="N73" s="3">
        <v>72.398979187011719</v>
      </c>
      <c r="O73" s="3">
        <v>32.642776489257812</v>
      </c>
      <c r="P73" s="3">
        <v>46.838836669921875</v>
      </c>
    </row>
    <row r="74" spans="5:16">
      <c r="E74" s="3">
        <v>2020</v>
      </c>
      <c r="F74" s="3">
        <v>9</v>
      </c>
      <c r="G74" s="2" t="s">
        <v>34</v>
      </c>
      <c r="H74" s="2" t="s">
        <v>33</v>
      </c>
      <c r="I74" s="2" t="s">
        <v>35</v>
      </c>
      <c r="J74" s="3">
        <v>208</v>
      </c>
      <c r="K74" s="2" t="s">
        <v>39</v>
      </c>
      <c r="L74" s="2" t="s">
        <v>41</v>
      </c>
      <c r="M74" s="3">
        <v>19.049699783325195</v>
      </c>
      <c r="N74" s="3">
        <v>72.398979187011719</v>
      </c>
      <c r="O74" s="3">
        <v>14.866005897521973</v>
      </c>
      <c r="P74" s="3">
        <v>26.312110900878906</v>
      </c>
    </row>
    <row r="75" spans="5:16">
      <c r="E75" s="3">
        <v>2020</v>
      </c>
      <c r="F75" s="3">
        <v>9</v>
      </c>
      <c r="G75" s="2" t="s">
        <v>34</v>
      </c>
      <c r="H75" s="2" t="s">
        <v>33</v>
      </c>
      <c r="I75" s="2" t="s">
        <v>35</v>
      </c>
      <c r="J75" s="3">
        <v>210</v>
      </c>
      <c r="K75" s="2" t="s">
        <v>42</v>
      </c>
      <c r="L75" s="2" t="s">
        <v>43</v>
      </c>
      <c r="M75" s="3">
        <v>17.230949401855469</v>
      </c>
      <c r="N75" s="3">
        <v>72.398979187011719</v>
      </c>
      <c r="O75" s="3">
        <v>19.279256820678711</v>
      </c>
      <c r="P75" s="3">
        <v>23.799989700317383</v>
      </c>
    </row>
    <row r="76" spans="5:16">
      <c r="E76" s="3">
        <v>2020</v>
      </c>
      <c r="F76" s="3">
        <v>9</v>
      </c>
      <c r="G76" s="2" t="s">
        <v>34</v>
      </c>
      <c r="H76" s="2" t="s">
        <v>33</v>
      </c>
      <c r="I76" s="2" t="s">
        <v>35</v>
      </c>
      <c r="J76" s="3">
        <v>304</v>
      </c>
      <c r="K76" s="2" t="s">
        <v>36</v>
      </c>
      <c r="L76" s="2" t="s">
        <v>38</v>
      </c>
      <c r="M76" s="3">
        <v>2.1203000545501709</v>
      </c>
      <c r="N76" s="3">
        <v>72.398979187011719</v>
      </c>
      <c r="O76" s="3">
        <v>32.630199432373047</v>
      </c>
      <c r="P76" s="3">
        <v>2.9286324977874756</v>
      </c>
    </row>
    <row r="77" spans="5:16">
      <c r="E77" s="3">
        <v>2020</v>
      </c>
      <c r="F77" s="3">
        <v>9</v>
      </c>
      <c r="G77" s="2" t="s">
        <v>34</v>
      </c>
      <c r="H77" s="2" t="s">
        <v>33</v>
      </c>
      <c r="I77" s="2" t="s">
        <v>35</v>
      </c>
      <c r="J77" s="3">
        <v>302</v>
      </c>
      <c r="K77" s="2" t="s">
        <v>56</v>
      </c>
      <c r="L77" s="2" t="s">
        <v>58</v>
      </c>
      <c r="M77" s="3">
        <v>6.4549997448921204E-2</v>
      </c>
      <c r="N77" s="3">
        <v>72.398979187011719</v>
      </c>
      <c r="O77" s="3">
        <v>0.2617415189743042</v>
      </c>
      <c r="P77" s="3">
        <v>8.9158713817596436E-2</v>
      </c>
    </row>
    <row r="78" spans="5:16">
      <c r="E78" s="3">
        <v>2020</v>
      </c>
      <c r="F78" s="3">
        <v>9</v>
      </c>
      <c r="G78" s="2" t="s">
        <v>34</v>
      </c>
      <c r="H78" s="2" t="s">
        <v>33</v>
      </c>
      <c r="I78" s="2" t="s">
        <v>35</v>
      </c>
      <c r="J78" s="3">
        <v>213</v>
      </c>
      <c r="K78" s="2" t="s">
        <v>47</v>
      </c>
      <c r="L78" s="2" t="s">
        <v>49</v>
      </c>
      <c r="M78" s="3">
        <v>1.5200000256299973E-2</v>
      </c>
      <c r="N78" s="3">
        <v>72.398979187011719</v>
      </c>
      <c r="O78" s="3">
        <v>0.1181187778711319</v>
      </c>
      <c r="P78" s="3">
        <v>2.0994771271944046E-2</v>
      </c>
    </row>
    <row r="79" spans="5:16">
      <c r="E79" s="3">
        <v>2020</v>
      </c>
      <c r="F79" s="3">
        <v>9</v>
      </c>
      <c r="G79" s="2" t="s">
        <v>34</v>
      </c>
      <c r="H79" s="2" t="s">
        <v>33</v>
      </c>
      <c r="I79" s="2" t="s">
        <v>35</v>
      </c>
      <c r="J79" s="3">
        <v>123</v>
      </c>
      <c r="K79" s="2" t="s">
        <v>44</v>
      </c>
      <c r="L79" s="2" t="s">
        <v>46</v>
      </c>
      <c r="M79" s="3">
        <v>7.4399998411536217E-3</v>
      </c>
      <c r="N79" s="3">
        <v>72.398979187011719</v>
      </c>
      <c r="O79" s="3">
        <v>6.9662503898143768E-2</v>
      </c>
      <c r="P79" s="3">
        <v>1.0276387445628643E-2</v>
      </c>
    </row>
    <row r="80" spans="5:16">
      <c r="E80" s="3">
        <v>2020</v>
      </c>
      <c r="F80" s="3">
        <v>10</v>
      </c>
      <c r="G80" s="2" t="s">
        <v>34</v>
      </c>
      <c r="H80" s="2" t="s">
        <v>33</v>
      </c>
      <c r="I80" s="2" t="s">
        <v>35</v>
      </c>
      <c r="J80" s="3">
        <v>206</v>
      </c>
      <c r="K80" s="2" t="s">
        <v>68</v>
      </c>
      <c r="L80" s="2" t="s">
        <v>70</v>
      </c>
      <c r="M80" s="3">
        <v>25.891550064086914</v>
      </c>
      <c r="N80" s="3">
        <v>59.222251892089844</v>
      </c>
      <c r="O80" s="3">
        <v>32.642776489257812</v>
      </c>
      <c r="P80" s="3">
        <v>43.719291687011719</v>
      </c>
    </row>
    <row r="81" spans="5:16">
      <c r="E81" s="3">
        <v>2020</v>
      </c>
      <c r="F81" s="3">
        <v>10</v>
      </c>
      <c r="G81" s="2" t="s">
        <v>34</v>
      </c>
      <c r="H81" s="2" t="s">
        <v>33</v>
      </c>
      <c r="I81" s="2" t="s">
        <v>35</v>
      </c>
      <c r="J81" s="3">
        <v>208</v>
      </c>
      <c r="K81" s="2" t="s">
        <v>39</v>
      </c>
      <c r="L81" s="2" t="s">
        <v>41</v>
      </c>
      <c r="M81" s="3">
        <v>17.166240692138672</v>
      </c>
      <c r="N81" s="3">
        <v>59.222251892089844</v>
      </c>
      <c r="O81" s="3">
        <v>14.866005897521973</v>
      </c>
      <c r="P81" s="3">
        <v>28.986133575439453</v>
      </c>
    </row>
    <row r="82" spans="5:16">
      <c r="E82" s="3">
        <v>2020</v>
      </c>
      <c r="F82" s="3">
        <v>10</v>
      </c>
      <c r="G82" s="2" t="s">
        <v>34</v>
      </c>
      <c r="H82" s="2" t="s">
        <v>33</v>
      </c>
      <c r="I82" s="2" t="s">
        <v>35</v>
      </c>
      <c r="J82" s="3">
        <v>210</v>
      </c>
      <c r="K82" s="2" t="s">
        <v>42</v>
      </c>
      <c r="L82" s="2" t="s">
        <v>43</v>
      </c>
      <c r="M82" s="3">
        <v>12.983790397644043</v>
      </c>
      <c r="N82" s="3">
        <v>59.222251892089844</v>
      </c>
      <c r="O82" s="3">
        <v>19.279256820678711</v>
      </c>
      <c r="P82" s="3">
        <v>21.923837661743164</v>
      </c>
    </row>
    <row r="83" spans="5:16">
      <c r="E83" s="3">
        <v>2020</v>
      </c>
      <c r="F83" s="3">
        <v>10</v>
      </c>
      <c r="G83" s="2" t="s">
        <v>34</v>
      </c>
      <c r="H83" s="2" t="s">
        <v>33</v>
      </c>
      <c r="I83" s="2" t="s">
        <v>35</v>
      </c>
      <c r="J83" s="3">
        <v>304</v>
      </c>
      <c r="K83" s="2" t="s">
        <v>36</v>
      </c>
      <c r="L83" s="2" t="s">
        <v>38</v>
      </c>
      <c r="M83" s="3">
        <v>2.3191299438476562</v>
      </c>
      <c r="N83" s="3">
        <v>59.222251892089844</v>
      </c>
      <c r="O83" s="3">
        <v>32.630199432373047</v>
      </c>
      <c r="P83" s="3">
        <v>3.9159772396087646</v>
      </c>
    </row>
    <row r="84" spans="5:16">
      <c r="E84" s="3">
        <v>2020</v>
      </c>
      <c r="F84" s="3">
        <v>10</v>
      </c>
      <c r="G84" s="2" t="s">
        <v>34</v>
      </c>
      <c r="H84" s="2" t="s">
        <v>33</v>
      </c>
      <c r="I84" s="2" t="s">
        <v>35</v>
      </c>
      <c r="J84" s="3">
        <v>302</v>
      </c>
      <c r="K84" s="2" t="s">
        <v>56</v>
      </c>
      <c r="L84" s="2" t="s">
        <v>58</v>
      </c>
      <c r="M84" s="3">
        <v>0.59147000312805176</v>
      </c>
      <c r="N84" s="3">
        <v>59.222251892089844</v>
      </c>
      <c r="O84" s="3">
        <v>0.2617415189743042</v>
      </c>
      <c r="P84" s="3">
        <v>0.99872934818267822</v>
      </c>
    </row>
    <row r="85" spans="5:16">
      <c r="E85" s="3">
        <v>2020</v>
      </c>
      <c r="F85" s="3">
        <v>10</v>
      </c>
      <c r="G85" s="2" t="s">
        <v>34</v>
      </c>
      <c r="H85" s="2" t="s">
        <v>33</v>
      </c>
      <c r="I85" s="2" t="s">
        <v>35</v>
      </c>
      <c r="J85" s="3">
        <v>213</v>
      </c>
      <c r="K85" s="2" t="s">
        <v>47</v>
      </c>
      <c r="L85" s="2" t="s">
        <v>49</v>
      </c>
      <c r="M85" s="3">
        <v>0.14151999354362488</v>
      </c>
      <c r="N85" s="3">
        <v>59.222251892089844</v>
      </c>
      <c r="O85" s="3">
        <v>0.1181187778711319</v>
      </c>
      <c r="P85" s="3">
        <v>0.23896421492099762</v>
      </c>
    </row>
    <row r="86" spans="5:16">
      <c r="E86" s="3">
        <v>2020</v>
      </c>
      <c r="F86" s="3">
        <v>10</v>
      </c>
      <c r="G86" s="2" t="s">
        <v>34</v>
      </c>
      <c r="H86" s="2" t="s">
        <v>33</v>
      </c>
      <c r="I86" s="2" t="s">
        <v>35</v>
      </c>
      <c r="J86" s="3">
        <v>207</v>
      </c>
      <c r="K86" s="2" t="s">
        <v>81</v>
      </c>
      <c r="L86" s="2" t="s">
        <v>83</v>
      </c>
      <c r="M86" s="3">
        <v>9.4370000064373016E-2</v>
      </c>
      <c r="N86" s="3">
        <v>59.222251892089844</v>
      </c>
      <c r="O86" s="3">
        <v>2.1774886175990105E-2</v>
      </c>
      <c r="P86" s="3">
        <v>0.15934889018535614</v>
      </c>
    </row>
    <row r="87" spans="5:16">
      <c r="E87" s="3">
        <v>2020</v>
      </c>
      <c r="F87" s="3">
        <v>10</v>
      </c>
      <c r="G87" s="2" t="s">
        <v>34</v>
      </c>
      <c r="H87" s="2" t="s">
        <v>33</v>
      </c>
      <c r="I87" s="2" t="s">
        <v>35</v>
      </c>
      <c r="J87" s="3">
        <v>123</v>
      </c>
      <c r="K87" s="2" t="s">
        <v>44</v>
      </c>
      <c r="L87" s="2" t="s">
        <v>46</v>
      </c>
      <c r="M87" s="3">
        <v>1.713000051677227E-2</v>
      </c>
      <c r="N87" s="3">
        <v>59.222251892089844</v>
      </c>
      <c r="O87" s="3">
        <v>6.9662503898143768E-2</v>
      </c>
      <c r="P87" s="3">
        <v>2.8924940153956413E-2</v>
      </c>
    </row>
    <row r="88" spans="5:16">
      <c r="E88" s="3">
        <v>2020</v>
      </c>
      <c r="F88" s="3">
        <v>10</v>
      </c>
      <c r="G88" s="2" t="s">
        <v>34</v>
      </c>
      <c r="H88" s="2" t="s">
        <v>33</v>
      </c>
      <c r="I88" s="2" t="s">
        <v>35</v>
      </c>
      <c r="J88" s="3">
        <v>205</v>
      </c>
      <c r="K88" s="2" t="s">
        <v>79</v>
      </c>
      <c r="L88" s="2" t="s">
        <v>80</v>
      </c>
      <c r="M88" s="3">
        <v>8.9499996975064278E-3</v>
      </c>
      <c r="N88" s="3">
        <v>59.222251892089844</v>
      </c>
      <c r="O88" s="3">
        <v>1.2468568980693817E-2</v>
      </c>
      <c r="P88" s="3">
        <v>1.5112562105059624E-2</v>
      </c>
    </row>
    <row r="89" spans="5:16">
      <c r="E89" s="3">
        <v>2020</v>
      </c>
      <c r="F89" s="3">
        <v>10</v>
      </c>
      <c r="G89" s="2" t="s">
        <v>34</v>
      </c>
      <c r="H89" s="2" t="s">
        <v>33</v>
      </c>
      <c r="I89" s="2" t="s">
        <v>35</v>
      </c>
      <c r="J89" s="3">
        <v>220</v>
      </c>
      <c r="K89" s="2" t="s">
        <v>53</v>
      </c>
      <c r="L89" s="2" t="s">
        <v>55</v>
      </c>
      <c r="M89" s="3">
        <v>5.260000005364418E-3</v>
      </c>
      <c r="N89" s="3">
        <v>59.222251892089844</v>
      </c>
      <c r="O89" s="3">
        <v>1.0842788033187389E-2</v>
      </c>
      <c r="P89" s="3">
        <v>8.881797082722187E-3</v>
      </c>
    </row>
    <row r="90" spans="5:16">
      <c r="E90" s="3">
        <v>2020</v>
      </c>
      <c r="F90" s="3">
        <v>10</v>
      </c>
      <c r="G90" s="2" t="s">
        <v>34</v>
      </c>
      <c r="H90" s="2" t="s">
        <v>33</v>
      </c>
      <c r="I90" s="2" t="s">
        <v>35</v>
      </c>
      <c r="J90" s="3">
        <v>215</v>
      </c>
      <c r="K90" s="2" t="s">
        <v>64</v>
      </c>
      <c r="L90" s="2" t="s">
        <v>66</v>
      </c>
      <c r="M90" s="3">
        <v>2.8399999719113111E-3</v>
      </c>
      <c r="N90" s="3">
        <v>59.222251892089844</v>
      </c>
      <c r="O90" s="3">
        <v>8.9345015585422516E-3</v>
      </c>
      <c r="P90" s="3">
        <v>4.7954949550330639E-3</v>
      </c>
    </row>
    <row r="91" spans="5:16">
      <c r="E91" s="3">
        <v>2020</v>
      </c>
      <c r="F91" s="3">
        <v>11</v>
      </c>
      <c r="G91" s="2" t="s">
        <v>34</v>
      </c>
      <c r="H91" s="2" t="s">
        <v>33</v>
      </c>
      <c r="I91" s="2" t="s">
        <v>35</v>
      </c>
      <c r="J91" s="3">
        <v>304</v>
      </c>
      <c r="K91" s="2" t="s">
        <v>36</v>
      </c>
      <c r="L91" s="2" t="s">
        <v>38</v>
      </c>
      <c r="M91" s="3">
        <v>14.962120056152344</v>
      </c>
      <c r="N91" s="3">
        <v>25.577640533447266</v>
      </c>
      <c r="O91" s="3">
        <v>32.630199432373047</v>
      </c>
      <c r="P91" s="3">
        <v>58.496871948242188</v>
      </c>
    </row>
    <row r="92" spans="5:16">
      <c r="E92" s="3">
        <v>2020</v>
      </c>
      <c r="F92" s="3">
        <v>11</v>
      </c>
      <c r="G92" s="2" t="s">
        <v>34</v>
      </c>
      <c r="H92" s="2" t="s">
        <v>33</v>
      </c>
      <c r="I92" s="2" t="s">
        <v>35</v>
      </c>
      <c r="J92" s="3">
        <v>206</v>
      </c>
      <c r="K92" s="2" t="s">
        <v>68</v>
      </c>
      <c r="L92" s="2" t="s">
        <v>70</v>
      </c>
      <c r="M92" s="3">
        <v>10.229729652404785</v>
      </c>
      <c r="N92" s="3">
        <v>25.577640533447266</v>
      </c>
      <c r="O92" s="3">
        <v>32.642776489257812</v>
      </c>
      <c r="P92" s="3">
        <v>39.99481201171875</v>
      </c>
    </row>
    <row r="93" spans="5:16">
      <c r="E93" s="3">
        <v>2020</v>
      </c>
      <c r="F93" s="3">
        <v>11</v>
      </c>
      <c r="G93" s="2" t="s">
        <v>34</v>
      </c>
      <c r="H93" s="2" t="s">
        <v>33</v>
      </c>
      <c r="I93" s="2" t="s">
        <v>35</v>
      </c>
      <c r="J93" s="3">
        <v>213</v>
      </c>
      <c r="K93" s="2" t="s">
        <v>47</v>
      </c>
      <c r="L93" s="2" t="s">
        <v>49</v>
      </c>
      <c r="M93" s="3">
        <v>0.12060999870300293</v>
      </c>
      <c r="N93" s="3">
        <v>25.577640533447266</v>
      </c>
      <c r="O93" s="3">
        <v>0.1181187778711319</v>
      </c>
      <c r="P93" s="3">
        <v>0.47154465317726135</v>
      </c>
    </row>
    <row r="94" spans="5:16">
      <c r="E94" s="3">
        <v>2020</v>
      </c>
      <c r="F94" s="3">
        <v>11</v>
      </c>
      <c r="G94" s="2" t="s">
        <v>34</v>
      </c>
      <c r="H94" s="2" t="s">
        <v>33</v>
      </c>
      <c r="I94" s="2" t="s">
        <v>35</v>
      </c>
      <c r="J94" s="3">
        <v>208</v>
      </c>
      <c r="K94" s="2" t="s">
        <v>39</v>
      </c>
      <c r="L94" s="2" t="s">
        <v>41</v>
      </c>
      <c r="M94" s="3">
        <v>0.11451999843120575</v>
      </c>
      <c r="N94" s="3">
        <v>25.577640533447266</v>
      </c>
      <c r="O94" s="3">
        <v>14.866005897521973</v>
      </c>
      <c r="P94" s="3">
        <v>0.44773480296134949</v>
      </c>
    </row>
    <row r="95" spans="5:16">
      <c r="E95" s="3">
        <v>2020</v>
      </c>
      <c r="F95" s="3">
        <v>11</v>
      </c>
      <c r="G95" s="2" t="s">
        <v>34</v>
      </c>
      <c r="H95" s="2" t="s">
        <v>33</v>
      </c>
      <c r="I95" s="2" t="s">
        <v>35</v>
      </c>
      <c r="J95" s="3">
        <v>210</v>
      </c>
      <c r="K95" s="2" t="s">
        <v>42</v>
      </c>
      <c r="L95" s="2" t="s">
        <v>43</v>
      </c>
      <c r="M95" s="3">
        <v>5.6269999593496323E-2</v>
      </c>
      <c r="N95" s="3">
        <v>25.577640533447266</v>
      </c>
      <c r="O95" s="3">
        <v>19.279256820678711</v>
      </c>
      <c r="P95" s="3">
        <v>0.21999683976173401</v>
      </c>
    </row>
    <row r="96" spans="5:16">
      <c r="E96" s="3">
        <v>2020</v>
      </c>
      <c r="F96" s="3">
        <v>11</v>
      </c>
      <c r="G96" s="2" t="s">
        <v>34</v>
      </c>
      <c r="H96" s="2" t="s">
        <v>33</v>
      </c>
      <c r="I96" s="2" t="s">
        <v>35</v>
      </c>
      <c r="J96" s="3">
        <v>302</v>
      </c>
      <c r="K96" s="2" t="s">
        <v>56</v>
      </c>
      <c r="L96" s="2" t="s">
        <v>58</v>
      </c>
      <c r="M96" s="3">
        <v>5.1970001310110092E-2</v>
      </c>
      <c r="N96" s="3">
        <v>25.577640533447266</v>
      </c>
      <c r="O96" s="3">
        <v>0.2617415189743042</v>
      </c>
      <c r="P96" s="3">
        <v>0.20318529009819031</v>
      </c>
    </row>
    <row r="97" spans="5:16">
      <c r="E97" s="3">
        <v>2020</v>
      </c>
      <c r="F97" s="3">
        <v>11</v>
      </c>
      <c r="G97" s="2" t="s">
        <v>34</v>
      </c>
      <c r="H97" s="2" t="s">
        <v>33</v>
      </c>
      <c r="I97" s="2" t="s">
        <v>35</v>
      </c>
      <c r="J97" s="3">
        <v>207</v>
      </c>
      <c r="K97" s="2" t="s">
        <v>81</v>
      </c>
      <c r="L97" s="2" t="s">
        <v>83</v>
      </c>
      <c r="M97" s="3">
        <v>2.5100000202655792E-2</v>
      </c>
      <c r="N97" s="3">
        <v>25.577640533447266</v>
      </c>
      <c r="O97" s="3">
        <v>2.1774886175990105E-2</v>
      </c>
      <c r="P97" s="3">
        <v>9.8132587969303131E-2</v>
      </c>
    </row>
    <row r="98" spans="5:16">
      <c r="E98" s="3">
        <v>2020</v>
      </c>
      <c r="F98" s="3">
        <v>11</v>
      </c>
      <c r="G98" s="2" t="s">
        <v>34</v>
      </c>
      <c r="H98" s="2" t="s">
        <v>33</v>
      </c>
      <c r="I98" s="2" t="s">
        <v>35</v>
      </c>
      <c r="J98" s="3">
        <v>215</v>
      </c>
      <c r="K98" s="2" t="s">
        <v>64</v>
      </c>
      <c r="L98" s="2" t="s">
        <v>66</v>
      </c>
      <c r="M98" s="3">
        <v>1.0409999638795853E-2</v>
      </c>
      <c r="N98" s="3">
        <v>25.577640533447266</v>
      </c>
      <c r="O98" s="3">
        <v>8.9345015585422516E-3</v>
      </c>
      <c r="P98" s="3">
        <v>4.0699608623981476E-2</v>
      </c>
    </row>
    <row r="99" spans="5:16">
      <c r="E99" s="3">
        <v>2020</v>
      </c>
      <c r="F99" s="3">
        <v>11</v>
      </c>
      <c r="G99" s="2" t="s">
        <v>34</v>
      </c>
      <c r="H99" s="2" t="s">
        <v>33</v>
      </c>
      <c r="I99" s="2" t="s">
        <v>35</v>
      </c>
      <c r="J99" s="3">
        <v>123</v>
      </c>
      <c r="K99" s="2" t="s">
        <v>44</v>
      </c>
      <c r="L99" s="2" t="s">
        <v>46</v>
      </c>
      <c r="M99" s="3">
        <v>6.9099999964237213E-3</v>
      </c>
      <c r="N99" s="3">
        <v>25.577640533447266</v>
      </c>
      <c r="O99" s="3">
        <v>6.9662503898143768E-2</v>
      </c>
      <c r="P99" s="3">
        <v>2.701578289270401E-2</v>
      </c>
    </row>
    <row r="100" spans="5:16">
      <c r="E100" s="3">
        <v>2020</v>
      </c>
      <c r="F100" s="3">
        <v>12</v>
      </c>
      <c r="G100" s="2" t="s">
        <v>34</v>
      </c>
      <c r="H100" s="2" t="s">
        <v>33</v>
      </c>
      <c r="I100" s="2" t="s">
        <v>35</v>
      </c>
      <c r="J100" s="3">
        <v>304</v>
      </c>
      <c r="K100" s="2" t="s">
        <v>36</v>
      </c>
      <c r="L100" s="2" t="s">
        <v>38</v>
      </c>
      <c r="M100" s="3">
        <v>30.855270385742188</v>
      </c>
      <c r="N100" s="3">
        <v>54.722972869873047</v>
      </c>
      <c r="O100" s="3">
        <v>32.630199432373047</v>
      </c>
      <c r="P100" s="3">
        <v>56.384490966796875</v>
      </c>
    </row>
    <row r="101" spans="5:16">
      <c r="E101" s="3">
        <v>2020</v>
      </c>
      <c r="F101" s="3">
        <v>12</v>
      </c>
      <c r="G101" s="2" t="s">
        <v>34</v>
      </c>
      <c r="H101" s="2" t="s">
        <v>33</v>
      </c>
      <c r="I101" s="2" t="s">
        <v>35</v>
      </c>
      <c r="J101" s="3">
        <v>210</v>
      </c>
      <c r="K101" s="2" t="s">
        <v>42</v>
      </c>
      <c r="L101" s="2" t="s">
        <v>43</v>
      </c>
      <c r="M101" s="3">
        <v>10.895350456237793</v>
      </c>
      <c r="N101" s="3">
        <v>54.722972869873047</v>
      </c>
      <c r="O101" s="3">
        <v>19.279256820678711</v>
      </c>
      <c r="P101" s="3">
        <v>19.910011291503906</v>
      </c>
    </row>
    <row r="102" spans="5:16">
      <c r="E102" s="3">
        <v>2020</v>
      </c>
      <c r="F102" s="3">
        <v>12</v>
      </c>
      <c r="G102" s="2" t="s">
        <v>34</v>
      </c>
      <c r="H102" s="2" t="s">
        <v>33</v>
      </c>
      <c r="I102" s="2" t="s">
        <v>35</v>
      </c>
      <c r="J102" s="3">
        <v>206</v>
      </c>
      <c r="K102" s="2" t="s">
        <v>68</v>
      </c>
      <c r="L102" s="2" t="s">
        <v>70</v>
      </c>
      <c r="M102" s="3">
        <v>9.3979501724243164</v>
      </c>
      <c r="N102" s="3">
        <v>54.722972869873047</v>
      </c>
      <c r="O102" s="3">
        <v>32.642776489257812</v>
      </c>
      <c r="P102" s="3">
        <v>17.173683166503906</v>
      </c>
    </row>
    <row r="103" spans="5:16">
      <c r="E103" s="3">
        <v>2020</v>
      </c>
      <c r="F103" s="3">
        <v>12</v>
      </c>
      <c r="G103" s="2" t="s">
        <v>34</v>
      </c>
      <c r="H103" s="2" t="s">
        <v>33</v>
      </c>
      <c r="I103" s="2" t="s">
        <v>35</v>
      </c>
      <c r="J103" s="3">
        <v>208</v>
      </c>
      <c r="K103" s="2" t="s">
        <v>39</v>
      </c>
      <c r="L103" s="2" t="s">
        <v>41</v>
      </c>
      <c r="M103" s="3">
        <v>2.9134500026702881</v>
      </c>
      <c r="N103" s="3">
        <v>54.722972869873047</v>
      </c>
      <c r="O103" s="3">
        <v>14.866005897521973</v>
      </c>
      <c r="P103" s="3">
        <v>5.323997974395752</v>
      </c>
    </row>
    <row r="104" spans="5:16">
      <c r="E104" s="3">
        <v>2020</v>
      </c>
      <c r="F104" s="3">
        <v>12</v>
      </c>
      <c r="G104" s="2" t="s">
        <v>34</v>
      </c>
      <c r="H104" s="2" t="s">
        <v>33</v>
      </c>
      <c r="I104" s="2" t="s">
        <v>35</v>
      </c>
      <c r="J104" s="3">
        <v>103</v>
      </c>
      <c r="K104" s="2" t="s">
        <v>84</v>
      </c>
      <c r="L104" s="2" t="s">
        <v>85</v>
      </c>
      <c r="M104" s="3">
        <v>0.4116399884223938</v>
      </c>
      <c r="N104" s="3">
        <v>54.722972869873047</v>
      </c>
      <c r="O104" s="3">
        <v>7.5026482343673706E-2</v>
      </c>
      <c r="P104" s="3">
        <v>0.75222522020339966</v>
      </c>
    </row>
    <row r="105" spans="5:16">
      <c r="E105" s="3">
        <v>2020</v>
      </c>
      <c r="F105" s="3">
        <v>12</v>
      </c>
      <c r="G105" s="2" t="s">
        <v>34</v>
      </c>
      <c r="H105" s="2" t="s">
        <v>33</v>
      </c>
      <c r="I105" s="2" t="s">
        <v>35</v>
      </c>
      <c r="J105" s="3">
        <v>213</v>
      </c>
      <c r="K105" s="2" t="s">
        <v>47</v>
      </c>
      <c r="L105" s="2" t="s">
        <v>49</v>
      </c>
      <c r="M105" s="3">
        <v>0.15094000101089478</v>
      </c>
      <c r="N105" s="3">
        <v>54.722972869873047</v>
      </c>
      <c r="O105" s="3">
        <v>0.1181187778711319</v>
      </c>
      <c r="P105" s="3">
        <v>0.27582564949989319</v>
      </c>
    </row>
    <row r="106" spans="5:16">
      <c r="E106" s="3">
        <v>2020</v>
      </c>
      <c r="F106" s="3">
        <v>12</v>
      </c>
      <c r="G106" s="2" t="s">
        <v>34</v>
      </c>
      <c r="H106" s="2" t="s">
        <v>33</v>
      </c>
      <c r="I106" s="2" t="s">
        <v>35</v>
      </c>
      <c r="J106" s="3">
        <v>302</v>
      </c>
      <c r="K106" s="2" t="s">
        <v>56</v>
      </c>
      <c r="L106" s="2" t="s">
        <v>58</v>
      </c>
      <c r="M106" s="3">
        <v>4.1499998420476913E-2</v>
      </c>
      <c r="N106" s="3">
        <v>54.722972869873047</v>
      </c>
      <c r="O106" s="3">
        <v>0.2617415189743042</v>
      </c>
      <c r="P106" s="3">
        <v>7.5836516916751862E-2</v>
      </c>
    </row>
    <row r="107" spans="5:16">
      <c r="E107" s="3">
        <v>2020</v>
      </c>
      <c r="F107" s="3">
        <v>12</v>
      </c>
      <c r="G107" s="2" t="s">
        <v>34</v>
      </c>
      <c r="H107" s="2" t="s">
        <v>33</v>
      </c>
      <c r="I107" s="2" t="s">
        <v>35</v>
      </c>
      <c r="J107" s="3">
        <v>123</v>
      </c>
      <c r="K107" s="2" t="s">
        <v>44</v>
      </c>
      <c r="L107" s="2" t="s">
        <v>46</v>
      </c>
      <c r="M107" s="3">
        <v>2.971000038087368E-2</v>
      </c>
      <c r="N107" s="3">
        <v>54.722972869873047</v>
      </c>
      <c r="O107" s="3">
        <v>6.9662503898143768E-2</v>
      </c>
      <c r="P107" s="3">
        <v>5.429164320230484E-2</v>
      </c>
    </row>
    <row r="108" spans="5:16">
      <c r="E108" s="3">
        <v>2020</v>
      </c>
      <c r="F108" s="3">
        <v>12</v>
      </c>
      <c r="G108" s="2" t="s">
        <v>34</v>
      </c>
      <c r="H108" s="2" t="s">
        <v>33</v>
      </c>
      <c r="I108" s="2" t="s">
        <v>35</v>
      </c>
      <c r="J108" s="3">
        <v>205</v>
      </c>
      <c r="K108" s="2" t="s">
        <v>79</v>
      </c>
      <c r="L108" s="2" t="s">
        <v>80</v>
      </c>
      <c r="M108" s="3">
        <v>1.7629999667406082E-2</v>
      </c>
      <c r="N108" s="3">
        <v>54.722972869873047</v>
      </c>
      <c r="O108" s="3">
        <v>1.2468568980693817E-2</v>
      </c>
      <c r="P108" s="3">
        <v>3.2216817140579224E-2</v>
      </c>
    </row>
    <row r="109" spans="5:16">
      <c r="E109" s="3">
        <v>2020</v>
      </c>
      <c r="F109" s="3">
        <v>12</v>
      </c>
      <c r="G109" s="2" t="s">
        <v>34</v>
      </c>
      <c r="H109" s="2" t="s">
        <v>33</v>
      </c>
      <c r="I109" s="2" t="s">
        <v>35</v>
      </c>
      <c r="J109" s="3">
        <v>105</v>
      </c>
      <c r="K109" s="2" t="s">
        <v>62</v>
      </c>
      <c r="L109" s="2" t="s">
        <v>63</v>
      </c>
      <c r="M109" s="3">
        <v>5.2499999292194843E-3</v>
      </c>
      <c r="N109" s="3">
        <v>54.722972869873047</v>
      </c>
      <c r="O109" s="3">
        <v>1.9137548515573144E-3</v>
      </c>
      <c r="P109" s="3">
        <v>9.5937773585319519E-3</v>
      </c>
    </row>
    <row r="110" spans="5:16">
      <c r="E110" s="3">
        <v>2020</v>
      </c>
      <c r="F110" s="3">
        <v>12</v>
      </c>
      <c r="G110" s="2" t="s">
        <v>34</v>
      </c>
      <c r="H110" s="2" t="s">
        <v>33</v>
      </c>
      <c r="I110" s="2" t="s">
        <v>35</v>
      </c>
      <c r="J110" s="3">
        <v>220</v>
      </c>
      <c r="K110" s="2" t="s">
        <v>53</v>
      </c>
      <c r="L110" s="2" t="s">
        <v>55</v>
      </c>
      <c r="M110" s="3">
        <v>2.2499999031424522E-3</v>
      </c>
      <c r="N110" s="3">
        <v>54.722972869873047</v>
      </c>
      <c r="O110" s="3">
        <v>1.0842788033187389E-2</v>
      </c>
      <c r="P110" s="3">
        <v>4.111618734896183E-3</v>
      </c>
    </row>
    <row r="111" spans="5:16">
      <c r="E111" s="3">
        <v>2020</v>
      </c>
      <c r="F111" s="3">
        <v>12</v>
      </c>
      <c r="G111" s="2" t="s">
        <v>34</v>
      </c>
      <c r="H111" s="2" t="s">
        <v>33</v>
      </c>
      <c r="I111" s="2" t="s">
        <v>35</v>
      </c>
      <c r="J111" s="3">
        <v>215</v>
      </c>
      <c r="K111" s="2" t="s">
        <v>64</v>
      </c>
      <c r="L111" s="2" t="s">
        <v>66</v>
      </c>
      <c r="M111" s="3">
        <v>2.0300000905990601E-3</v>
      </c>
      <c r="N111" s="3">
        <v>54.722972869873047</v>
      </c>
      <c r="O111" s="3">
        <v>8.9345015585422516E-3</v>
      </c>
      <c r="P111" s="3">
        <v>3.7095940206199884E-3</v>
      </c>
    </row>
    <row r="112" spans="5:16">
      <c r="E112" s="3">
        <v>2021</v>
      </c>
      <c r="F112" s="3">
        <v>1</v>
      </c>
      <c r="G112" s="2" t="s">
        <v>34</v>
      </c>
      <c r="H112" s="2" t="s">
        <v>33</v>
      </c>
      <c r="I112" s="2" t="s">
        <v>35</v>
      </c>
      <c r="J112" s="3">
        <v>304</v>
      </c>
      <c r="K112" s="2" t="s">
        <v>36</v>
      </c>
      <c r="L112" s="2" t="s">
        <v>38</v>
      </c>
      <c r="M112" s="3">
        <v>51.306228637695312</v>
      </c>
      <c r="N112" s="3">
        <v>61.732757568359375</v>
      </c>
      <c r="O112" s="3">
        <v>18.319538116455078</v>
      </c>
      <c r="P112" s="3">
        <v>83.110214233398438</v>
      </c>
    </row>
    <row r="113" spans="5:16">
      <c r="E113" s="3">
        <v>2021</v>
      </c>
      <c r="F113" s="3">
        <v>1</v>
      </c>
      <c r="G113" s="2" t="s">
        <v>34</v>
      </c>
      <c r="H113" s="2" t="s">
        <v>33</v>
      </c>
      <c r="I113" s="2" t="s">
        <v>35</v>
      </c>
      <c r="J113" s="3">
        <v>206</v>
      </c>
      <c r="K113" s="2" t="s">
        <v>68</v>
      </c>
      <c r="L113" s="2" t="s">
        <v>70</v>
      </c>
      <c r="M113" s="3">
        <v>10.121569633483887</v>
      </c>
      <c r="N113" s="3">
        <v>61.732757568359375</v>
      </c>
      <c r="O113" s="3">
        <v>3.066298246383667</v>
      </c>
      <c r="P113" s="3">
        <v>16.395784378051758</v>
      </c>
    </row>
    <row r="114" spans="5:16">
      <c r="E114" s="3">
        <v>2021</v>
      </c>
      <c r="F114" s="3">
        <v>1</v>
      </c>
      <c r="G114" s="2" t="s">
        <v>34</v>
      </c>
      <c r="H114" s="2" t="s">
        <v>33</v>
      </c>
      <c r="I114" s="2" t="s">
        <v>35</v>
      </c>
      <c r="J114" s="3">
        <v>213</v>
      </c>
      <c r="K114" s="2" t="s">
        <v>47</v>
      </c>
      <c r="L114" s="2" t="s">
        <v>49</v>
      </c>
      <c r="M114" s="3">
        <v>0.11236000061035156</v>
      </c>
      <c r="N114" s="3">
        <v>61.732757568359375</v>
      </c>
      <c r="O114" s="3">
        <v>1.926421046257019</v>
      </c>
      <c r="P114" s="3">
        <v>0.18201033771038055</v>
      </c>
    </row>
    <row r="115" spans="5:16">
      <c r="E115" s="3">
        <v>2021</v>
      </c>
      <c r="F115" s="3">
        <v>1</v>
      </c>
      <c r="G115" s="2" t="s">
        <v>34</v>
      </c>
      <c r="H115" s="2" t="s">
        <v>33</v>
      </c>
      <c r="I115" s="2" t="s">
        <v>35</v>
      </c>
      <c r="J115" s="3">
        <v>208</v>
      </c>
      <c r="K115" s="2" t="s">
        <v>39</v>
      </c>
      <c r="L115" s="2" t="s">
        <v>41</v>
      </c>
      <c r="M115" s="3">
        <v>8.5529997944831848E-2</v>
      </c>
      <c r="N115" s="3">
        <v>61.732757568359375</v>
      </c>
      <c r="O115" s="3">
        <v>58.887973785400391</v>
      </c>
      <c r="P115" s="3">
        <v>0.13854880630970001</v>
      </c>
    </row>
    <row r="116" spans="5:16">
      <c r="E116" s="3">
        <v>2021</v>
      </c>
      <c r="F116" s="3">
        <v>1</v>
      </c>
      <c r="G116" s="2" t="s">
        <v>34</v>
      </c>
      <c r="H116" s="2" t="s">
        <v>33</v>
      </c>
      <c r="I116" s="2" t="s">
        <v>35</v>
      </c>
      <c r="J116" s="3">
        <v>210</v>
      </c>
      <c r="K116" s="2" t="s">
        <v>42</v>
      </c>
      <c r="L116" s="2" t="s">
        <v>43</v>
      </c>
      <c r="M116" s="3">
        <v>5.4809998720884323E-2</v>
      </c>
      <c r="N116" s="3">
        <v>61.732757568359375</v>
      </c>
      <c r="O116" s="3">
        <v>1.337436318397522</v>
      </c>
      <c r="P116" s="3">
        <v>8.8785924017429352E-2</v>
      </c>
    </row>
    <row r="117" spans="5:16">
      <c r="E117" s="3">
        <v>2021</v>
      </c>
      <c r="F117" s="3">
        <v>1</v>
      </c>
      <c r="G117" s="2" t="s">
        <v>34</v>
      </c>
      <c r="H117" s="2" t="s">
        <v>33</v>
      </c>
      <c r="I117" s="2" t="s">
        <v>35</v>
      </c>
      <c r="J117" s="3">
        <v>123</v>
      </c>
      <c r="K117" s="2" t="s">
        <v>44</v>
      </c>
      <c r="L117" s="2" t="s">
        <v>46</v>
      </c>
      <c r="M117" s="3">
        <v>3.3959999680519104E-2</v>
      </c>
      <c r="N117" s="3">
        <v>61.732757568359375</v>
      </c>
      <c r="O117" s="3">
        <v>6.013170350342989E-3</v>
      </c>
      <c r="P117" s="3">
        <v>5.5011313408613205E-2</v>
      </c>
    </row>
    <row r="118" spans="5:16">
      <c r="E118" s="3">
        <v>2021</v>
      </c>
      <c r="F118" s="3">
        <v>1</v>
      </c>
      <c r="G118" s="2" t="s">
        <v>34</v>
      </c>
      <c r="H118" s="2" t="s">
        <v>33</v>
      </c>
      <c r="I118" s="2" t="s">
        <v>35</v>
      </c>
      <c r="J118" s="3">
        <v>220</v>
      </c>
      <c r="K118" s="2" t="s">
        <v>53</v>
      </c>
      <c r="L118" s="2" t="s">
        <v>55</v>
      </c>
      <c r="M118" s="3">
        <v>1.0700000450015068E-2</v>
      </c>
      <c r="N118" s="3">
        <v>61.732757568359375</v>
      </c>
      <c r="O118" s="3">
        <v>8.9322635903954506E-4</v>
      </c>
      <c r="P118" s="3">
        <v>1.7332775518298149E-2</v>
      </c>
    </row>
    <row r="119" spans="5:16">
      <c r="E119" s="3">
        <v>2021</v>
      </c>
      <c r="F119" s="3">
        <v>1</v>
      </c>
      <c r="G119" s="2" t="s">
        <v>34</v>
      </c>
      <c r="H119" s="2" t="s">
        <v>33</v>
      </c>
      <c r="I119" s="2" t="s">
        <v>35</v>
      </c>
      <c r="J119" s="3">
        <v>205</v>
      </c>
      <c r="K119" s="2" t="s">
        <v>79</v>
      </c>
      <c r="L119" s="2" t="s">
        <v>80</v>
      </c>
      <c r="M119" s="3">
        <v>4.3999999761581421E-3</v>
      </c>
      <c r="N119" s="3">
        <v>61.732757568359375</v>
      </c>
      <c r="O119" s="3">
        <v>2.0595456007868052E-3</v>
      </c>
      <c r="P119" s="3">
        <v>7.1274964138865471E-3</v>
      </c>
    </row>
    <row r="120" spans="5:16">
      <c r="E120" s="3">
        <v>2021</v>
      </c>
      <c r="F120" s="3">
        <v>1</v>
      </c>
      <c r="G120" s="2" t="s">
        <v>34</v>
      </c>
      <c r="H120" s="2" t="s">
        <v>33</v>
      </c>
      <c r="I120" s="2" t="s">
        <v>35</v>
      </c>
      <c r="J120" s="3">
        <v>302</v>
      </c>
      <c r="K120" s="2" t="s">
        <v>56</v>
      </c>
      <c r="L120" s="2" t="s">
        <v>58</v>
      </c>
      <c r="M120" s="3">
        <v>3.1999999191612005E-3</v>
      </c>
      <c r="N120" s="3">
        <v>61.732757568359375</v>
      </c>
      <c r="O120" s="3">
        <v>1.3471610145643353E-4</v>
      </c>
      <c r="P120" s="3">
        <v>5.183633416891098E-3</v>
      </c>
    </row>
    <row r="121" spans="5:16">
      <c r="E121" s="5">
        <v>2021</v>
      </c>
      <c r="F121" s="5">
        <v>2</v>
      </c>
      <c r="G121" s="6" t="s">
        <v>34</v>
      </c>
      <c r="H121" s="6" t="s">
        <v>33</v>
      </c>
      <c r="I121" s="6" t="s">
        <v>35</v>
      </c>
      <c r="J121" s="5">
        <v>208</v>
      </c>
      <c r="K121" s="6" t="s">
        <v>39</v>
      </c>
      <c r="L121" s="6" t="s">
        <v>41</v>
      </c>
      <c r="M121" s="5">
        <v>20.243219375610352</v>
      </c>
      <c r="N121" s="5">
        <v>64.312408447265625</v>
      </c>
      <c r="O121" s="5">
        <v>58.887973785400391</v>
      </c>
      <c r="P121" s="5">
        <v>31.476381301879883</v>
      </c>
    </row>
    <row r="122" spans="5:16">
      <c r="E122" s="5">
        <v>2021</v>
      </c>
      <c r="F122" s="5">
        <v>2</v>
      </c>
      <c r="G122" s="6" t="s">
        <v>34</v>
      </c>
      <c r="H122" s="6" t="s">
        <v>33</v>
      </c>
      <c r="I122" s="6" t="s">
        <v>35</v>
      </c>
      <c r="J122" s="5">
        <v>206</v>
      </c>
      <c r="K122" s="6" t="s">
        <v>68</v>
      </c>
      <c r="L122" s="6" t="s">
        <v>70</v>
      </c>
      <c r="M122" s="5">
        <v>19.952949523925781</v>
      </c>
      <c r="N122" s="5">
        <v>64.312408447265625</v>
      </c>
      <c r="O122" s="5">
        <v>3.066298246383667</v>
      </c>
      <c r="P122" s="5">
        <v>31.02503776550293</v>
      </c>
    </row>
    <row r="123" spans="5:16">
      <c r="E123" s="5">
        <v>2021</v>
      </c>
      <c r="F123" s="5">
        <v>2</v>
      </c>
      <c r="G123" s="6" t="s">
        <v>34</v>
      </c>
      <c r="H123" s="6" t="s">
        <v>33</v>
      </c>
      <c r="I123" s="6" t="s">
        <v>35</v>
      </c>
      <c r="J123" s="5">
        <v>304</v>
      </c>
      <c r="K123" s="6" t="s">
        <v>36</v>
      </c>
      <c r="L123" s="6" t="s">
        <v>38</v>
      </c>
      <c r="M123" s="5">
        <v>13.185879707336426</v>
      </c>
      <c r="N123" s="5">
        <v>64.312408447265625</v>
      </c>
      <c r="O123" s="5">
        <v>18.319538116455078</v>
      </c>
      <c r="P123" s="5">
        <v>20.50285530090332</v>
      </c>
    </row>
    <row r="124" spans="5:16">
      <c r="E124" s="3">
        <v>2021</v>
      </c>
      <c r="F124" s="3">
        <v>2</v>
      </c>
      <c r="G124" s="2" t="s">
        <v>34</v>
      </c>
      <c r="H124" s="2" t="s">
        <v>33</v>
      </c>
      <c r="I124" s="2" t="s">
        <v>35</v>
      </c>
      <c r="J124" s="3">
        <v>210</v>
      </c>
      <c r="K124" s="2" t="s">
        <v>42</v>
      </c>
      <c r="L124" s="2" t="s">
        <v>43</v>
      </c>
      <c r="M124" s="3">
        <v>10.73523998260498</v>
      </c>
      <c r="N124" s="3">
        <v>64.312408447265625</v>
      </c>
      <c r="O124" s="3">
        <v>1.337436318397522</v>
      </c>
      <c r="P124" s="3">
        <v>16.692331314086914</v>
      </c>
    </row>
    <row r="125" spans="5:16">
      <c r="E125" s="3">
        <v>2021</v>
      </c>
      <c r="F125" s="3">
        <v>2</v>
      </c>
      <c r="G125" s="2" t="s">
        <v>34</v>
      </c>
      <c r="H125" s="2" t="s">
        <v>33</v>
      </c>
      <c r="I125" s="2" t="s">
        <v>35</v>
      </c>
      <c r="J125" s="3">
        <v>213</v>
      </c>
      <c r="K125" s="2" t="s">
        <v>47</v>
      </c>
      <c r="L125" s="2" t="s">
        <v>49</v>
      </c>
      <c r="M125" s="3">
        <v>0.11749999970197678</v>
      </c>
      <c r="N125" s="3">
        <v>64.312408447265625</v>
      </c>
      <c r="O125" s="3">
        <v>1.926421046257019</v>
      </c>
      <c r="P125" s="3">
        <v>0.18270191550254822</v>
      </c>
    </row>
    <row r="126" spans="5:16">
      <c r="E126" s="3">
        <v>2021</v>
      </c>
      <c r="F126" s="3">
        <v>2</v>
      </c>
      <c r="G126" s="2" t="s">
        <v>34</v>
      </c>
      <c r="H126" s="2" t="s">
        <v>33</v>
      </c>
      <c r="I126" s="2" t="s">
        <v>35</v>
      </c>
      <c r="J126" s="3">
        <v>203</v>
      </c>
      <c r="K126" s="2" t="s">
        <v>50</v>
      </c>
      <c r="L126" s="2" t="s">
        <v>52</v>
      </c>
      <c r="M126" s="3">
        <v>3.4510001540184021E-2</v>
      </c>
      <c r="N126" s="3">
        <v>64.312408447265625</v>
      </c>
      <c r="O126" s="3">
        <v>1.2224511010572314E-3</v>
      </c>
      <c r="P126" s="3">
        <v>5.3659942001104355E-2</v>
      </c>
    </row>
    <row r="127" spans="5:16">
      <c r="E127" s="3">
        <v>2021</v>
      </c>
      <c r="F127" s="3">
        <v>2</v>
      </c>
      <c r="G127" s="2" t="s">
        <v>34</v>
      </c>
      <c r="H127" s="2" t="s">
        <v>33</v>
      </c>
      <c r="I127" s="2" t="s">
        <v>35</v>
      </c>
      <c r="J127" s="3">
        <v>123</v>
      </c>
      <c r="K127" s="2" t="s">
        <v>44</v>
      </c>
      <c r="L127" s="2" t="s">
        <v>46</v>
      </c>
      <c r="M127" s="3">
        <v>3.4320000559091568E-2</v>
      </c>
      <c r="N127" s="3">
        <v>64.312408447265625</v>
      </c>
      <c r="O127" s="3">
        <v>6.013170350342989E-3</v>
      </c>
      <c r="P127" s="3">
        <v>5.3364507853984833E-2</v>
      </c>
    </row>
    <row r="128" spans="5:16">
      <c r="E128" s="3">
        <v>2021</v>
      </c>
      <c r="F128" s="3">
        <v>2</v>
      </c>
      <c r="G128" s="2" t="s">
        <v>34</v>
      </c>
      <c r="H128" s="2" t="s">
        <v>33</v>
      </c>
      <c r="I128" s="2" t="s">
        <v>35</v>
      </c>
      <c r="J128" s="3">
        <v>111</v>
      </c>
      <c r="K128" s="2" t="s">
        <v>59</v>
      </c>
      <c r="L128" s="2" t="s">
        <v>60</v>
      </c>
      <c r="M128" s="3">
        <v>3.7799999117851257E-3</v>
      </c>
      <c r="N128" s="3">
        <v>64.312408447265625</v>
      </c>
      <c r="O128" s="3">
        <v>9.2251248133834451E-5</v>
      </c>
      <c r="P128" s="3">
        <v>5.8775590732693672E-3</v>
      </c>
    </row>
    <row r="129" spans="5:16">
      <c r="E129" s="3">
        <v>2021</v>
      </c>
      <c r="F129" s="3">
        <v>2</v>
      </c>
      <c r="G129" s="2" t="s">
        <v>34</v>
      </c>
      <c r="H129" s="2" t="s">
        <v>33</v>
      </c>
      <c r="I129" s="2" t="s">
        <v>35</v>
      </c>
      <c r="J129" s="3">
        <v>321</v>
      </c>
      <c r="K129" s="2" t="s">
        <v>77</v>
      </c>
      <c r="L129" s="2" t="s">
        <v>78</v>
      </c>
      <c r="M129" s="3">
        <v>2.9100000392645597E-3</v>
      </c>
      <c r="N129" s="3">
        <v>64.312408447265625</v>
      </c>
      <c r="O129" s="3">
        <v>7.1018817834556103E-5</v>
      </c>
      <c r="P129" s="3">
        <v>4.5247878879308701E-3</v>
      </c>
    </row>
    <row r="130" spans="5:16">
      <c r="E130" s="3">
        <v>2021</v>
      </c>
      <c r="F130" s="3">
        <v>2</v>
      </c>
      <c r="G130" s="2" t="s">
        <v>34</v>
      </c>
      <c r="H130" s="2" t="s">
        <v>33</v>
      </c>
      <c r="I130" s="2" t="s">
        <v>35</v>
      </c>
      <c r="J130" s="3">
        <v>220</v>
      </c>
      <c r="K130" s="2" t="s">
        <v>53</v>
      </c>
      <c r="L130" s="2" t="s">
        <v>55</v>
      </c>
      <c r="M130" s="3">
        <v>2.099999925121665E-3</v>
      </c>
      <c r="N130" s="3">
        <v>64.312408447265625</v>
      </c>
      <c r="O130" s="3">
        <v>8.9322635903954506E-4</v>
      </c>
      <c r="P130" s="3">
        <v>3.2653105445206165E-3</v>
      </c>
    </row>
    <row r="131" spans="5:16">
      <c r="E131" s="5">
        <v>2021</v>
      </c>
      <c r="F131" s="5">
        <v>3</v>
      </c>
      <c r="G131" s="6" t="s">
        <v>34</v>
      </c>
      <c r="H131" s="6" t="s">
        <v>33</v>
      </c>
      <c r="I131" s="6" t="s">
        <v>35</v>
      </c>
      <c r="J131" s="5">
        <v>208</v>
      </c>
      <c r="K131" s="6" t="s">
        <v>39</v>
      </c>
      <c r="L131" s="6" t="s">
        <v>41</v>
      </c>
      <c r="M131" s="5">
        <v>107.13691711425781</v>
      </c>
      <c r="N131" s="5">
        <v>209.0859375</v>
      </c>
      <c r="O131" s="5">
        <v>58.887973785400391</v>
      </c>
      <c r="P131" s="5">
        <v>51.240612030029297</v>
      </c>
    </row>
    <row r="132" spans="5:16">
      <c r="E132" s="5">
        <v>2021</v>
      </c>
      <c r="F132" s="5">
        <v>3</v>
      </c>
      <c r="G132" s="6" t="s">
        <v>34</v>
      </c>
      <c r="H132" s="6" t="s">
        <v>33</v>
      </c>
      <c r="I132" s="6" t="s">
        <v>35</v>
      </c>
      <c r="J132" s="5">
        <v>304</v>
      </c>
      <c r="K132" s="6" t="s">
        <v>36</v>
      </c>
      <c r="L132" s="6" t="s">
        <v>38</v>
      </c>
      <c r="M132" s="5">
        <v>45.852821350097656</v>
      </c>
      <c r="N132" s="5">
        <v>209.0859375</v>
      </c>
      <c r="O132" s="5">
        <v>18.319538116455078</v>
      </c>
      <c r="P132" s="5">
        <v>21.930131912231445</v>
      </c>
    </row>
    <row r="133" spans="5:16">
      <c r="E133" s="5">
        <v>2021</v>
      </c>
      <c r="F133" s="5">
        <v>3</v>
      </c>
      <c r="G133" s="6" t="s">
        <v>34</v>
      </c>
      <c r="H133" s="6" t="s">
        <v>33</v>
      </c>
      <c r="I133" s="6" t="s">
        <v>35</v>
      </c>
      <c r="J133" s="5">
        <v>206</v>
      </c>
      <c r="K133" s="6" t="s">
        <v>68</v>
      </c>
      <c r="L133" s="6" t="s">
        <v>70</v>
      </c>
      <c r="M133" s="5">
        <v>42.365989685058594</v>
      </c>
      <c r="N133" s="5">
        <v>209.0859375</v>
      </c>
      <c r="O133" s="5">
        <v>3.066298246383667</v>
      </c>
      <c r="P133" s="5">
        <v>20.262475967407227</v>
      </c>
    </row>
    <row r="134" spans="5:16">
      <c r="E134" s="3">
        <v>2021</v>
      </c>
      <c r="F134" s="3">
        <v>3</v>
      </c>
      <c r="G134" s="2" t="s">
        <v>34</v>
      </c>
      <c r="H134" s="2" t="s">
        <v>33</v>
      </c>
      <c r="I134" s="2" t="s">
        <v>35</v>
      </c>
      <c r="J134" s="3">
        <v>210</v>
      </c>
      <c r="K134" s="2" t="s">
        <v>42</v>
      </c>
      <c r="L134" s="2" t="s">
        <v>43</v>
      </c>
      <c r="M134" s="3">
        <v>13.516750335693359</v>
      </c>
      <c r="N134" s="3">
        <v>209.0859375</v>
      </c>
      <c r="O134" s="3">
        <v>1.337436318397522</v>
      </c>
      <c r="P134" s="3">
        <v>6.464686393737793</v>
      </c>
    </row>
    <row r="135" spans="5:16">
      <c r="E135" s="3">
        <v>2021</v>
      </c>
      <c r="F135" s="3">
        <v>3</v>
      </c>
      <c r="G135" s="2" t="s">
        <v>34</v>
      </c>
      <c r="H135" s="2" t="s">
        <v>33</v>
      </c>
      <c r="I135" s="2" t="s">
        <v>35</v>
      </c>
      <c r="J135" s="3">
        <v>213</v>
      </c>
      <c r="K135" s="2" t="s">
        <v>47</v>
      </c>
      <c r="L135" s="2" t="s">
        <v>49</v>
      </c>
      <c r="M135" s="3">
        <v>7.8550003468990326E-2</v>
      </c>
      <c r="N135" s="3">
        <v>209.0859375</v>
      </c>
      <c r="O135" s="3">
        <v>1.926421046257019</v>
      </c>
      <c r="P135" s="3">
        <v>3.7568286061286926E-2</v>
      </c>
    </row>
    <row r="136" spans="5:16">
      <c r="E136" s="3">
        <v>2021</v>
      </c>
      <c r="F136" s="3">
        <v>3</v>
      </c>
      <c r="G136" s="2" t="s">
        <v>34</v>
      </c>
      <c r="H136" s="2" t="s">
        <v>33</v>
      </c>
      <c r="I136" s="2" t="s">
        <v>35</v>
      </c>
      <c r="J136" s="3">
        <v>205</v>
      </c>
      <c r="K136" s="2" t="s">
        <v>79</v>
      </c>
      <c r="L136" s="2" t="s">
        <v>80</v>
      </c>
      <c r="M136" s="3">
        <v>6.4910002052783966E-2</v>
      </c>
      <c r="N136" s="3">
        <v>209.0859375</v>
      </c>
      <c r="O136" s="3">
        <v>2.0595456007868052E-3</v>
      </c>
      <c r="P136" s="3">
        <v>3.1044652685523033E-2</v>
      </c>
    </row>
    <row r="137" spans="5:16">
      <c r="E137" s="3">
        <v>2021</v>
      </c>
      <c r="F137" s="3">
        <v>3</v>
      </c>
      <c r="G137" s="2" t="s">
        <v>34</v>
      </c>
      <c r="H137" s="2" t="s">
        <v>33</v>
      </c>
      <c r="I137" s="2" t="s">
        <v>35</v>
      </c>
      <c r="J137" s="3">
        <v>123</v>
      </c>
      <c r="K137" s="2" t="s">
        <v>44</v>
      </c>
      <c r="L137" s="2" t="s">
        <v>46</v>
      </c>
      <c r="M137" s="3">
        <v>6.0279998928308487E-2</v>
      </c>
      <c r="N137" s="3">
        <v>209.0859375</v>
      </c>
      <c r="O137" s="3">
        <v>6.013170350342989E-3</v>
      </c>
      <c r="P137" s="3">
        <v>2.8830250725150108E-2</v>
      </c>
    </row>
    <row r="138" spans="5:16">
      <c r="E138" s="3">
        <v>2021</v>
      </c>
      <c r="F138" s="3">
        <v>3</v>
      </c>
      <c r="G138" s="2" t="s">
        <v>34</v>
      </c>
      <c r="H138" s="2" t="s">
        <v>33</v>
      </c>
      <c r="I138" s="2" t="s">
        <v>35</v>
      </c>
      <c r="J138" s="3">
        <v>220</v>
      </c>
      <c r="K138" s="2" t="s">
        <v>53</v>
      </c>
      <c r="L138" s="2" t="s">
        <v>55</v>
      </c>
      <c r="M138" s="3">
        <v>6.6700000315904617E-3</v>
      </c>
      <c r="N138" s="3">
        <v>209.0859375</v>
      </c>
      <c r="O138" s="3">
        <v>8.9322635903954506E-4</v>
      </c>
      <c r="P138" s="3">
        <v>3.1900759786367416E-3</v>
      </c>
    </row>
    <row r="139" spans="5:16">
      <c r="E139" s="3">
        <v>2021</v>
      </c>
      <c r="F139" s="3">
        <v>3</v>
      </c>
      <c r="G139" s="2" t="s">
        <v>34</v>
      </c>
      <c r="H139" s="2" t="s">
        <v>33</v>
      </c>
      <c r="I139" s="2" t="s">
        <v>35</v>
      </c>
      <c r="J139" s="3">
        <v>203</v>
      </c>
      <c r="K139" s="2" t="s">
        <v>50</v>
      </c>
      <c r="L139" s="2" t="s">
        <v>52</v>
      </c>
      <c r="M139" s="3">
        <v>3.0499999411404133E-3</v>
      </c>
      <c r="N139" s="3">
        <v>209.0859375</v>
      </c>
      <c r="O139" s="3">
        <v>1.2224511010572314E-3</v>
      </c>
      <c r="P139" s="3">
        <v>1.4587303157895803E-3</v>
      </c>
    </row>
    <row r="140" spans="5:16">
      <c r="E140" s="5">
        <v>2021</v>
      </c>
      <c r="F140" s="5">
        <v>4</v>
      </c>
      <c r="G140" s="6" t="s">
        <v>34</v>
      </c>
      <c r="H140" s="6" t="s">
        <v>33</v>
      </c>
      <c r="I140" s="6" t="s">
        <v>35</v>
      </c>
      <c r="J140" s="5">
        <v>208</v>
      </c>
      <c r="K140" s="6" t="s">
        <v>39</v>
      </c>
      <c r="L140" s="6" t="s">
        <v>41</v>
      </c>
      <c r="M140" s="5">
        <v>633.2393798828125</v>
      </c>
      <c r="N140" s="5">
        <v>770.48876953125</v>
      </c>
      <c r="O140" s="5">
        <v>58.887973785400391</v>
      </c>
      <c r="P140" s="5">
        <v>82.186714172363281</v>
      </c>
    </row>
    <row r="141" spans="5:16">
      <c r="E141" s="5">
        <v>2021</v>
      </c>
      <c r="F141" s="5">
        <v>4</v>
      </c>
      <c r="G141" s="6" t="s">
        <v>34</v>
      </c>
      <c r="H141" s="6" t="s">
        <v>33</v>
      </c>
      <c r="I141" s="6" t="s">
        <v>35</v>
      </c>
      <c r="J141" s="5">
        <v>304</v>
      </c>
      <c r="K141" s="6" t="s">
        <v>36</v>
      </c>
      <c r="L141" s="6" t="s">
        <v>38</v>
      </c>
      <c r="M141" s="5">
        <v>87.558403015136719</v>
      </c>
      <c r="N141" s="5">
        <v>770.48876953125</v>
      </c>
      <c r="O141" s="5">
        <v>18.319538116455078</v>
      </c>
      <c r="P141" s="5">
        <v>11.364007949829102</v>
      </c>
    </row>
    <row r="142" spans="5:16">
      <c r="E142" s="5">
        <v>2021</v>
      </c>
      <c r="F142" s="5">
        <v>4</v>
      </c>
      <c r="G142" s="6" t="s">
        <v>34</v>
      </c>
      <c r="H142" s="6" t="s">
        <v>33</v>
      </c>
      <c r="I142" s="6" t="s">
        <v>35</v>
      </c>
      <c r="J142" s="5">
        <v>218</v>
      </c>
      <c r="K142" s="6" t="s">
        <v>74</v>
      </c>
      <c r="L142" s="6" t="s">
        <v>76</v>
      </c>
      <c r="M142" s="5">
        <v>40.668701171875</v>
      </c>
      <c r="N142" s="5">
        <v>770.48876953125</v>
      </c>
      <c r="O142" s="5">
        <v>16.427871704101562</v>
      </c>
      <c r="P142" s="5">
        <v>5.2782988548278809</v>
      </c>
    </row>
    <row r="143" spans="5:16">
      <c r="E143" s="3">
        <v>2021</v>
      </c>
      <c r="F143" s="3">
        <v>4</v>
      </c>
      <c r="G143" s="2" t="s">
        <v>34</v>
      </c>
      <c r="H143" s="2" t="s">
        <v>33</v>
      </c>
      <c r="I143" s="2" t="s">
        <v>35</v>
      </c>
      <c r="J143" s="3">
        <v>210</v>
      </c>
      <c r="K143" s="2" t="s">
        <v>42</v>
      </c>
      <c r="L143" s="2" t="s">
        <v>43</v>
      </c>
      <c r="M143" s="3">
        <v>8.8491096496582031</v>
      </c>
      <c r="N143" s="3">
        <v>770.48876953125</v>
      </c>
      <c r="O143" s="3">
        <v>1.337436318397522</v>
      </c>
      <c r="P143" s="3">
        <v>1.1485060453414917</v>
      </c>
    </row>
    <row r="144" spans="5:16">
      <c r="E144" s="3">
        <v>2021</v>
      </c>
      <c r="F144" s="3">
        <v>4</v>
      </c>
      <c r="G144" s="2" t="s">
        <v>34</v>
      </c>
      <c r="H144" s="2" t="s">
        <v>33</v>
      </c>
      <c r="I144" s="2" t="s">
        <v>35</v>
      </c>
      <c r="J144" s="3">
        <v>213</v>
      </c>
      <c r="K144" s="2" t="s">
        <v>47</v>
      </c>
      <c r="L144" s="2" t="s">
        <v>49</v>
      </c>
      <c r="M144" s="3">
        <v>0.10515999794006348</v>
      </c>
      <c r="N144" s="3">
        <v>770.48876953125</v>
      </c>
      <c r="O144" s="3">
        <v>1.926421046257019</v>
      </c>
      <c r="P144" s="3">
        <v>1.3648479245603085E-2</v>
      </c>
    </row>
    <row r="145" spans="5:16">
      <c r="E145" s="3">
        <v>2021</v>
      </c>
      <c r="F145" s="3">
        <v>4</v>
      </c>
      <c r="G145" s="2" t="s">
        <v>34</v>
      </c>
      <c r="H145" s="2" t="s">
        <v>33</v>
      </c>
      <c r="I145" s="2" t="s">
        <v>35</v>
      </c>
      <c r="J145" s="3">
        <v>123</v>
      </c>
      <c r="K145" s="2" t="s">
        <v>44</v>
      </c>
      <c r="L145" s="2" t="s">
        <v>46</v>
      </c>
      <c r="M145" s="3">
        <v>5.74599988758564E-2</v>
      </c>
      <c r="N145" s="3">
        <v>770.48876953125</v>
      </c>
      <c r="O145" s="3">
        <v>6.013170350342989E-3</v>
      </c>
      <c r="P145" s="3">
        <v>7.4576037004590034E-3</v>
      </c>
    </row>
    <row r="146" spans="5:16">
      <c r="E146" s="3">
        <v>2021</v>
      </c>
      <c r="F146" s="3">
        <v>4</v>
      </c>
      <c r="G146" s="2" t="s">
        <v>34</v>
      </c>
      <c r="H146" s="2" t="s">
        <v>33</v>
      </c>
      <c r="I146" s="2" t="s">
        <v>35</v>
      </c>
      <c r="J146" s="3">
        <v>105</v>
      </c>
      <c r="K146" s="2" t="s">
        <v>62</v>
      </c>
      <c r="L146" s="2" t="s">
        <v>63</v>
      </c>
      <c r="M146" s="3">
        <v>5.2499999292194843E-3</v>
      </c>
      <c r="N146" s="3">
        <v>770.48876953125</v>
      </c>
      <c r="O146" s="3">
        <v>2.3110400885343552E-2</v>
      </c>
      <c r="P146" s="3">
        <v>6.8138563074171543E-4</v>
      </c>
    </row>
    <row r="147" spans="5:16">
      <c r="E147" s="3">
        <v>2021</v>
      </c>
      <c r="F147" s="3">
        <v>4</v>
      </c>
      <c r="G147" s="2" t="s">
        <v>34</v>
      </c>
      <c r="H147" s="2" t="s">
        <v>33</v>
      </c>
      <c r="I147" s="2" t="s">
        <v>35</v>
      </c>
      <c r="J147" s="3">
        <v>220</v>
      </c>
      <c r="K147" s="2" t="s">
        <v>53</v>
      </c>
      <c r="L147" s="2" t="s">
        <v>55</v>
      </c>
      <c r="M147" s="3">
        <v>3.2500000670552254E-3</v>
      </c>
      <c r="N147" s="3">
        <v>770.48876953125</v>
      </c>
      <c r="O147" s="3">
        <v>8.9322635903954506E-4</v>
      </c>
      <c r="P147" s="3">
        <v>4.2181016760878265E-4</v>
      </c>
    </row>
    <row r="148" spans="5:16">
      <c r="E148" s="3">
        <v>2021</v>
      </c>
      <c r="F148" s="3">
        <v>4</v>
      </c>
      <c r="G148" s="2" t="s">
        <v>34</v>
      </c>
      <c r="H148" s="2" t="s">
        <v>33</v>
      </c>
      <c r="I148" s="2" t="s">
        <v>35</v>
      </c>
      <c r="J148" s="3">
        <v>215</v>
      </c>
      <c r="K148" s="2" t="s">
        <v>64</v>
      </c>
      <c r="L148" s="2" t="s">
        <v>66</v>
      </c>
      <c r="M148" s="3">
        <v>2.0500000100582838E-3</v>
      </c>
      <c r="N148" s="3">
        <v>770.48876953125</v>
      </c>
      <c r="O148" s="3">
        <v>2.9823021031916142E-4</v>
      </c>
      <c r="P148" s="3">
        <v>2.6606488972902298E-4</v>
      </c>
    </row>
    <row r="149" spans="5:16">
      <c r="E149" s="5">
        <v>2021</v>
      </c>
      <c r="F149" s="5">
        <v>5</v>
      </c>
      <c r="G149" s="6" t="s">
        <v>34</v>
      </c>
      <c r="H149" s="6" t="s">
        <v>33</v>
      </c>
      <c r="I149" s="6" t="s">
        <v>35</v>
      </c>
      <c r="J149" s="5">
        <v>208</v>
      </c>
      <c r="K149" s="6" t="s">
        <v>39</v>
      </c>
      <c r="L149" s="6" t="s">
        <v>41</v>
      </c>
      <c r="M149" s="5">
        <v>857.9127197265625</v>
      </c>
      <c r="N149" s="5">
        <v>1262.5450439453125</v>
      </c>
      <c r="O149" s="5">
        <v>58.887973785400391</v>
      </c>
      <c r="P149" s="5">
        <v>67.951057434082031</v>
      </c>
    </row>
    <row r="150" spans="5:16">
      <c r="E150" s="5">
        <v>2021</v>
      </c>
      <c r="F150" s="5">
        <v>5</v>
      </c>
      <c r="G150" s="6" t="s">
        <v>34</v>
      </c>
      <c r="H150" s="6" t="s">
        <v>33</v>
      </c>
      <c r="I150" s="6" t="s">
        <v>35</v>
      </c>
      <c r="J150" s="5">
        <v>304</v>
      </c>
      <c r="K150" s="6" t="s">
        <v>36</v>
      </c>
      <c r="L150" s="6" t="s">
        <v>38</v>
      </c>
      <c r="M150" s="5">
        <v>236.36369323730469</v>
      </c>
      <c r="N150" s="5">
        <v>1262.5450439453125</v>
      </c>
      <c r="O150" s="5">
        <v>18.319538116455078</v>
      </c>
      <c r="P150" s="5">
        <v>18.721208572387695</v>
      </c>
    </row>
    <row r="151" spans="5:16">
      <c r="E151" s="5">
        <v>2021</v>
      </c>
      <c r="F151" s="5">
        <v>5</v>
      </c>
      <c r="G151" s="6" t="s">
        <v>34</v>
      </c>
      <c r="H151" s="6" t="s">
        <v>33</v>
      </c>
      <c r="I151" s="6" t="s">
        <v>35</v>
      </c>
      <c r="J151" s="5">
        <v>218</v>
      </c>
      <c r="K151" s="6" t="s">
        <v>74</v>
      </c>
      <c r="L151" s="6" t="s">
        <v>76</v>
      </c>
      <c r="M151" s="5">
        <v>140.837158203125</v>
      </c>
      <c r="N151" s="5">
        <v>1262.5450439453125</v>
      </c>
      <c r="O151" s="5">
        <v>16.427871704101562</v>
      </c>
      <c r="P151" s="5">
        <v>11.155020713806152</v>
      </c>
    </row>
    <row r="152" spans="5:16">
      <c r="E152" s="3">
        <v>2021</v>
      </c>
      <c r="F152" s="3">
        <v>5</v>
      </c>
      <c r="G152" s="2" t="s">
        <v>34</v>
      </c>
      <c r="H152" s="2" t="s">
        <v>33</v>
      </c>
      <c r="I152" s="2" t="s">
        <v>35</v>
      </c>
      <c r="J152" s="3">
        <v>206</v>
      </c>
      <c r="K152" s="2" t="s">
        <v>68</v>
      </c>
      <c r="L152" s="2" t="s">
        <v>70</v>
      </c>
      <c r="M152" s="3">
        <v>19.956499099731445</v>
      </c>
      <c r="N152" s="3">
        <v>1262.5450439453125</v>
      </c>
      <c r="O152" s="3">
        <v>3.066298246383667</v>
      </c>
      <c r="P152" s="3">
        <v>1.5806564092636108</v>
      </c>
    </row>
    <row r="153" spans="5:16">
      <c r="E153" s="3">
        <v>2021</v>
      </c>
      <c r="F153" s="3">
        <v>5</v>
      </c>
      <c r="G153" s="2" t="s">
        <v>34</v>
      </c>
      <c r="H153" s="2" t="s">
        <v>33</v>
      </c>
      <c r="I153" s="2" t="s">
        <v>35</v>
      </c>
      <c r="J153" s="3">
        <v>210</v>
      </c>
      <c r="K153" s="2" t="s">
        <v>42</v>
      </c>
      <c r="L153" s="2" t="s">
        <v>43</v>
      </c>
      <c r="M153" s="3">
        <v>7.3069100379943848</v>
      </c>
      <c r="N153" s="3">
        <v>1262.5450439453125</v>
      </c>
      <c r="O153" s="3">
        <v>1.337436318397522</v>
      </c>
      <c r="P153" s="3">
        <v>0.57874453067779541</v>
      </c>
    </row>
    <row r="154" spans="5:16">
      <c r="E154" s="3">
        <v>2021</v>
      </c>
      <c r="F154" s="3">
        <v>5</v>
      </c>
      <c r="G154" s="2" t="s">
        <v>34</v>
      </c>
      <c r="H154" s="2" t="s">
        <v>33</v>
      </c>
      <c r="I154" s="2" t="s">
        <v>35</v>
      </c>
      <c r="J154" s="3">
        <v>213</v>
      </c>
      <c r="K154" s="2" t="s">
        <v>47</v>
      </c>
      <c r="L154" s="2" t="s">
        <v>49</v>
      </c>
      <c r="M154" s="3">
        <v>0.13278000056743622</v>
      </c>
      <c r="N154" s="3">
        <v>1262.5450439453125</v>
      </c>
      <c r="O154" s="3">
        <v>1.926421046257019</v>
      </c>
      <c r="P154" s="3">
        <v>1.0516852140426636E-2</v>
      </c>
    </row>
    <row r="155" spans="5:16">
      <c r="E155" s="3">
        <v>2021</v>
      </c>
      <c r="F155" s="3">
        <v>5</v>
      </c>
      <c r="G155" s="2" t="s">
        <v>34</v>
      </c>
      <c r="H155" s="2" t="s">
        <v>33</v>
      </c>
      <c r="I155" s="2" t="s">
        <v>35</v>
      </c>
      <c r="J155" s="3">
        <v>123</v>
      </c>
      <c r="K155" s="2" t="s">
        <v>44</v>
      </c>
      <c r="L155" s="2" t="s">
        <v>46</v>
      </c>
      <c r="M155" s="3">
        <v>1.051000040024519E-2</v>
      </c>
      <c r="N155" s="3">
        <v>1262.5450439453125</v>
      </c>
      <c r="O155" s="3">
        <v>6.013170350342989E-3</v>
      </c>
      <c r="P155" s="3">
        <v>8.3244557026773691E-4</v>
      </c>
    </row>
    <row r="156" spans="5:16">
      <c r="E156" s="3">
        <v>2021</v>
      </c>
      <c r="F156" s="3">
        <v>5</v>
      </c>
      <c r="G156" s="2" t="s">
        <v>34</v>
      </c>
      <c r="H156" s="2" t="s">
        <v>33</v>
      </c>
      <c r="I156" s="2" t="s">
        <v>35</v>
      </c>
      <c r="J156" s="3">
        <v>215</v>
      </c>
      <c r="K156" s="2" t="s">
        <v>64</v>
      </c>
      <c r="L156" s="2" t="s">
        <v>66</v>
      </c>
      <c r="M156" s="3">
        <v>1.0169999673962593E-2</v>
      </c>
      <c r="N156" s="3">
        <v>1262.5450439453125</v>
      </c>
      <c r="O156" s="3">
        <v>2.9823021031916142E-4</v>
      </c>
      <c r="P156" s="3">
        <v>8.0551579594612122E-4</v>
      </c>
    </row>
    <row r="157" spans="5:16">
      <c r="E157" s="3">
        <v>2021</v>
      </c>
      <c r="F157" s="3">
        <v>5</v>
      </c>
      <c r="G157" s="2" t="s">
        <v>34</v>
      </c>
      <c r="H157" s="2" t="s">
        <v>33</v>
      </c>
      <c r="I157" s="2" t="s">
        <v>35</v>
      </c>
      <c r="J157" s="3">
        <v>205</v>
      </c>
      <c r="K157" s="2" t="s">
        <v>79</v>
      </c>
      <c r="L157" s="2" t="s">
        <v>80</v>
      </c>
      <c r="M157" s="3">
        <v>5.5700000375509262E-3</v>
      </c>
      <c r="N157" s="3">
        <v>1262.5450439453125</v>
      </c>
      <c r="O157" s="3">
        <v>2.0595456007868052E-3</v>
      </c>
      <c r="P157" s="3">
        <v>4.411723930388689E-4</v>
      </c>
    </row>
    <row r="158" spans="5:16">
      <c r="E158" s="3">
        <v>2021</v>
      </c>
      <c r="F158" s="3">
        <v>5</v>
      </c>
      <c r="G158" s="2" t="s">
        <v>34</v>
      </c>
      <c r="H158" s="2" t="s">
        <v>33</v>
      </c>
      <c r="I158" s="2" t="s">
        <v>35</v>
      </c>
      <c r="J158" s="3">
        <v>105</v>
      </c>
      <c r="K158" s="2" t="s">
        <v>62</v>
      </c>
      <c r="L158" s="2" t="s">
        <v>63</v>
      </c>
      <c r="M158" s="3">
        <v>4.3399999849498272E-3</v>
      </c>
      <c r="N158" s="3">
        <v>1262.5450439453125</v>
      </c>
      <c r="O158" s="3">
        <v>2.3110400885343552E-2</v>
      </c>
      <c r="P158" s="3">
        <v>3.4375011455267668E-4</v>
      </c>
    </row>
    <row r="159" spans="5:16">
      <c r="E159" s="3">
        <v>2021</v>
      </c>
      <c r="F159" s="3">
        <v>5</v>
      </c>
      <c r="G159" s="2" t="s">
        <v>34</v>
      </c>
      <c r="H159" s="2" t="s">
        <v>33</v>
      </c>
      <c r="I159" s="2" t="s">
        <v>35</v>
      </c>
      <c r="J159" s="3">
        <v>207</v>
      </c>
      <c r="K159" s="2" t="s">
        <v>81</v>
      </c>
      <c r="L159" s="2" t="s">
        <v>83</v>
      </c>
      <c r="M159" s="3">
        <v>2.3799999617040157E-3</v>
      </c>
      <c r="N159" s="3">
        <v>1262.5450439453125</v>
      </c>
      <c r="O159" s="3">
        <v>2.2379469010047615E-4</v>
      </c>
      <c r="P159" s="3">
        <v>1.885081292130053E-4</v>
      </c>
    </row>
    <row r="160" spans="5:16">
      <c r="E160" s="3">
        <v>2021</v>
      </c>
      <c r="F160" s="3">
        <v>5</v>
      </c>
      <c r="G160" s="2" t="s">
        <v>34</v>
      </c>
      <c r="H160" s="2" t="s">
        <v>33</v>
      </c>
      <c r="I160" s="2" t="s">
        <v>35</v>
      </c>
      <c r="J160" s="3">
        <v>302</v>
      </c>
      <c r="K160" s="2" t="s">
        <v>56</v>
      </c>
      <c r="L160" s="2" t="s">
        <v>58</v>
      </c>
      <c r="M160" s="3">
        <v>2.3199999704957008E-3</v>
      </c>
      <c r="N160" s="3">
        <v>1262.5450439453125</v>
      </c>
      <c r="O160" s="3">
        <v>1.3471610145643353E-4</v>
      </c>
      <c r="P160" s="3">
        <v>1.8375582294538617E-4</v>
      </c>
    </row>
    <row r="161" spans="5:16">
      <c r="E161" s="5">
        <v>2021</v>
      </c>
      <c r="F161" s="5">
        <v>6</v>
      </c>
      <c r="G161" s="6" t="s">
        <v>34</v>
      </c>
      <c r="H161" s="6" t="s">
        <v>33</v>
      </c>
      <c r="I161" s="6" t="s">
        <v>35</v>
      </c>
      <c r="J161" s="5">
        <v>304</v>
      </c>
      <c r="K161" s="6" t="s">
        <v>36</v>
      </c>
      <c r="L161" s="6" t="s">
        <v>38</v>
      </c>
      <c r="M161" s="5">
        <v>258.4537353515625</v>
      </c>
      <c r="N161" s="5">
        <v>786.77325439453125</v>
      </c>
      <c r="O161" s="5">
        <v>18.319538116455078</v>
      </c>
      <c r="P161" s="5">
        <v>32.849838256835938</v>
      </c>
    </row>
    <row r="162" spans="5:16">
      <c r="E162" s="5">
        <v>2021</v>
      </c>
      <c r="F162" s="5">
        <v>6</v>
      </c>
      <c r="G162" s="6" t="s">
        <v>34</v>
      </c>
      <c r="H162" s="6" t="s">
        <v>33</v>
      </c>
      <c r="I162" s="6" t="s">
        <v>35</v>
      </c>
      <c r="J162" s="5">
        <v>218</v>
      </c>
      <c r="K162" s="6" t="s">
        <v>74</v>
      </c>
      <c r="L162" s="6" t="s">
        <v>76</v>
      </c>
      <c r="M162" s="5">
        <v>225.26724243164062</v>
      </c>
      <c r="N162" s="5">
        <v>786.77325439453125</v>
      </c>
      <c r="O162" s="5">
        <v>16.427871704101562</v>
      </c>
      <c r="P162" s="5">
        <v>28.631786346435547</v>
      </c>
    </row>
    <row r="163" spans="5:16">
      <c r="E163" s="5">
        <v>2021</v>
      </c>
      <c r="F163" s="5">
        <v>6</v>
      </c>
      <c r="G163" s="6" t="s">
        <v>34</v>
      </c>
      <c r="H163" s="6" t="s">
        <v>33</v>
      </c>
      <c r="I163" s="6" t="s">
        <v>35</v>
      </c>
      <c r="J163" s="5">
        <v>208</v>
      </c>
      <c r="K163" s="6" t="s">
        <v>39</v>
      </c>
      <c r="L163" s="6" t="s">
        <v>41</v>
      </c>
      <c r="M163" s="5">
        <v>201.89973449707031</v>
      </c>
      <c r="N163" s="5">
        <v>786.77325439453125</v>
      </c>
      <c r="O163" s="5">
        <v>58.887973785400391</v>
      </c>
      <c r="P163" s="5">
        <v>25.6617431640625</v>
      </c>
    </row>
    <row r="164" spans="5:16">
      <c r="E164" s="3">
        <v>2021</v>
      </c>
      <c r="F164" s="3">
        <v>6</v>
      </c>
      <c r="G164" s="2" t="s">
        <v>34</v>
      </c>
      <c r="H164" s="2" t="s">
        <v>33</v>
      </c>
      <c r="I164" s="2" t="s">
        <v>35</v>
      </c>
      <c r="J164" s="3">
        <v>213</v>
      </c>
      <c r="K164" s="2" t="s">
        <v>47</v>
      </c>
      <c r="L164" s="2" t="s">
        <v>49</v>
      </c>
      <c r="M164" s="3">
        <v>78.378959655761719</v>
      </c>
      <c r="N164" s="3">
        <v>786.77325439453125</v>
      </c>
      <c r="O164" s="3">
        <v>1.926421046257019</v>
      </c>
      <c r="P164" s="3">
        <v>9.9620771408081055</v>
      </c>
    </row>
    <row r="165" spans="5:16">
      <c r="E165" s="3">
        <v>2021</v>
      </c>
      <c r="F165" s="3">
        <v>6</v>
      </c>
      <c r="G165" s="2" t="s">
        <v>34</v>
      </c>
      <c r="H165" s="2" t="s">
        <v>33</v>
      </c>
      <c r="I165" s="2" t="s">
        <v>35</v>
      </c>
      <c r="J165" s="3">
        <v>206</v>
      </c>
      <c r="K165" s="2" t="s">
        <v>68</v>
      </c>
      <c r="L165" s="2" t="s">
        <v>70</v>
      </c>
      <c r="M165" s="3">
        <v>12.741120338439941</v>
      </c>
      <c r="N165" s="3">
        <v>786.77325439453125</v>
      </c>
      <c r="O165" s="3">
        <v>3.066298246383667</v>
      </c>
      <c r="P165" s="3">
        <v>1.6194145679473877</v>
      </c>
    </row>
    <row r="166" spans="5:16">
      <c r="E166" s="3">
        <v>2021</v>
      </c>
      <c r="F166" s="3">
        <v>6</v>
      </c>
      <c r="G166" s="2" t="s">
        <v>34</v>
      </c>
      <c r="H166" s="2" t="s">
        <v>33</v>
      </c>
      <c r="I166" s="2" t="s">
        <v>35</v>
      </c>
      <c r="J166" s="3">
        <v>210</v>
      </c>
      <c r="K166" s="2" t="s">
        <v>42</v>
      </c>
      <c r="L166" s="2" t="s">
        <v>43</v>
      </c>
      <c r="M166" s="3">
        <v>9.9848003387451172</v>
      </c>
      <c r="N166" s="3">
        <v>786.77325439453125</v>
      </c>
      <c r="O166" s="3">
        <v>1.337436318397522</v>
      </c>
      <c r="P166" s="3">
        <v>1.2690823078155518</v>
      </c>
    </row>
    <row r="167" spans="5:16">
      <c r="E167" s="3">
        <v>2021</v>
      </c>
      <c r="F167" s="3">
        <v>6</v>
      </c>
      <c r="G167" s="2" t="s">
        <v>34</v>
      </c>
      <c r="H167" s="2" t="s">
        <v>33</v>
      </c>
      <c r="I167" s="2" t="s">
        <v>35</v>
      </c>
      <c r="J167" s="3">
        <v>123</v>
      </c>
      <c r="K167" s="2" t="s">
        <v>44</v>
      </c>
      <c r="L167" s="2" t="s">
        <v>46</v>
      </c>
      <c r="M167" s="3">
        <v>2.9249999672174454E-2</v>
      </c>
      <c r="N167" s="3">
        <v>786.77325439453125</v>
      </c>
      <c r="O167" s="3">
        <v>6.013170350342989E-3</v>
      </c>
      <c r="P167" s="3">
        <v>3.7177165504544973E-3</v>
      </c>
    </row>
    <row r="168" spans="5:16">
      <c r="E168" s="3">
        <v>2021</v>
      </c>
      <c r="F168" s="3">
        <v>6</v>
      </c>
      <c r="G168" s="2" t="s">
        <v>34</v>
      </c>
      <c r="H168" s="2" t="s">
        <v>33</v>
      </c>
      <c r="I168" s="2" t="s">
        <v>35</v>
      </c>
      <c r="J168" s="3">
        <v>220</v>
      </c>
      <c r="K168" s="2" t="s">
        <v>53</v>
      </c>
      <c r="L168" s="2" t="s">
        <v>55</v>
      </c>
      <c r="M168" s="3">
        <v>1.1629999615252018E-2</v>
      </c>
      <c r="N168" s="3">
        <v>786.77325439453125</v>
      </c>
      <c r="O168" s="3">
        <v>8.9322635903954506E-4</v>
      </c>
      <c r="P168" s="3">
        <v>1.478189486078918E-3</v>
      </c>
    </row>
    <row r="169" spans="5:16">
      <c r="E169" s="3">
        <v>2021</v>
      </c>
      <c r="F169" s="3">
        <v>6</v>
      </c>
      <c r="G169" s="2" t="s">
        <v>34</v>
      </c>
      <c r="H169" s="2" t="s">
        <v>33</v>
      </c>
      <c r="I169" s="2" t="s">
        <v>35</v>
      </c>
      <c r="J169" s="3">
        <v>207</v>
      </c>
      <c r="K169" s="2" t="s">
        <v>81</v>
      </c>
      <c r="L169" s="2" t="s">
        <v>83</v>
      </c>
      <c r="M169" s="3">
        <v>6.7900000140070915E-3</v>
      </c>
      <c r="N169" s="3">
        <v>786.77325439453125</v>
      </c>
      <c r="O169" s="3">
        <v>2.2379469010047615E-4</v>
      </c>
      <c r="P169" s="3">
        <v>8.6301867850124836E-4</v>
      </c>
    </row>
    <row r="170" spans="5:16">
      <c r="E170" s="5">
        <v>2021</v>
      </c>
      <c r="F170" s="5">
        <v>7</v>
      </c>
      <c r="G170" s="6" t="s">
        <v>34</v>
      </c>
      <c r="H170" s="6" t="s">
        <v>33</v>
      </c>
      <c r="I170" s="6" t="s">
        <v>35</v>
      </c>
      <c r="J170" s="5">
        <v>208</v>
      </c>
      <c r="K170" s="6" t="s">
        <v>39</v>
      </c>
      <c r="L170" s="6" t="s">
        <v>41</v>
      </c>
      <c r="M170" s="5">
        <v>592.42059326171875</v>
      </c>
      <c r="N170" s="5">
        <v>942.56744384765625</v>
      </c>
      <c r="O170" s="5">
        <v>58.887973785400391</v>
      </c>
      <c r="P170" s="5">
        <v>62.851799011230469</v>
      </c>
    </row>
    <row r="171" spans="5:16">
      <c r="E171" s="5">
        <v>2021</v>
      </c>
      <c r="F171" s="5">
        <v>7</v>
      </c>
      <c r="G171" s="6" t="s">
        <v>34</v>
      </c>
      <c r="H171" s="6" t="s">
        <v>33</v>
      </c>
      <c r="I171" s="6" t="s">
        <v>35</v>
      </c>
      <c r="J171" s="5">
        <v>218</v>
      </c>
      <c r="K171" s="6" t="s">
        <v>74</v>
      </c>
      <c r="L171" s="6" t="s">
        <v>76</v>
      </c>
      <c r="M171" s="5">
        <v>266.35983276367188</v>
      </c>
      <c r="N171" s="5">
        <v>942.56744384765625</v>
      </c>
      <c r="O171" s="5">
        <v>16.427871704101562</v>
      </c>
      <c r="P171" s="5">
        <v>28.258968353271484</v>
      </c>
    </row>
    <row r="172" spans="5:16">
      <c r="E172" s="5">
        <v>2021</v>
      </c>
      <c r="F172" s="5">
        <v>7</v>
      </c>
      <c r="G172" s="6" t="s">
        <v>34</v>
      </c>
      <c r="H172" s="6" t="s">
        <v>33</v>
      </c>
      <c r="I172" s="6" t="s">
        <v>35</v>
      </c>
      <c r="J172" s="5">
        <v>304</v>
      </c>
      <c r="K172" s="6" t="s">
        <v>36</v>
      </c>
      <c r="L172" s="6" t="s">
        <v>38</v>
      </c>
      <c r="M172" s="5">
        <v>57.923309326171875</v>
      </c>
      <c r="N172" s="5">
        <v>942.56744384765625</v>
      </c>
      <c r="O172" s="5">
        <v>18.319538116455078</v>
      </c>
      <c r="P172" s="5">
        <v>6.1452693939208984</v>
      </c>
    </row>
    <row r="173" spans="5:16">
      <c r="E173" s="3">
        <v>2021</v>
      </c>
      <c r="F173" s="3">
        <v>7</v>
      </c>
      <c r="G173" s="2" t="s">
        <v>34</v>
      </c>
      <c r="H173" s="2" t="s">
        <v>33</v>
      </c>
      <c r="I173" s="2" t="s">
        <v>35</v>
      </c>
      <c r="J173" s="3">
        <v>206</v>
      </c>
      <c r="K173" s="2" t="s">
        <v>68</v>
      </c>
      <c r="L173" s="2" t="s">
        <v>70</v>
      </c>
      <c r="M173" s="3">
        <v>20.503610610961914</v>
      </c>
      <c r="N173" s="3">
        <v>942.56744384765625</v>
      </c>
      <c r="O173" s="3">
        <v>3.066298246383667</v>
      </c>
      <c r="P173" s="3">
        <v>2.1752936840057373</v>
      </c>
    </row>
    <row r="174" spans="5:16">
      <c r="E174" s="3">
        <v>2021</v>
      </c>
      <c r="F174" s="3">
        <v>7</v>
      </c>
      <c r="G174" s="2" t="s">
        <v>34</v>
      </c>
      <c r="H174" s="2" t="s">
        <v>33</v>
      </c>
      <c r="I174" s="2" t="s">
        <v>35</v>
      </c>
      <c r="J174" s="3">
        <v>210</v>
      </c>
      <c r="K174" s="2" t="s">
        <v>42</v>
      </c>
      <c r="L174" s="2" t="s">
        <v>43</v>
      </c>
      <c r="M174" s="3">
        <v>4.353909969329834</v>
      </c>
      <c r="N174" s="3">
        <v>942.56744384765625</v>
      </c>
      <c r="O174" s="3">
        <v>1.337436318397522</v>
      </c>
      <c r="P174" s="3">
        <v>0.46192026138305664</v>
      </c>
    </row>
    <row r="175" spans="5:16">
      <c r="E175" s="3">
        <v>2021</v>
      </c>
      <c r="F175" s="3">
        <v>7</v>
      </c>
      <c r="G175" s="2" t="s">
        <v>34</v>
      </c>
      <c r="H175" s="2" t="s">
        <v>33</v>
      </c>
      <c r="I175" s="2" t="s">
        <v>35</v>
      </c>
      <c r="J175" s="3">
        <v>105</v>
      </c>
      <c r="K175" s="2" t="s">
        <v>62</v>
      </c>
      <c r="L175" s="2" t="s">
        <v>63</v>
      </c>
      <c r="M175" s="3">
        <v>0.93735998868942261</v>
      </c>
      <c r="N175" s="3">
        <v>942.56744384765625</v>
      </c>
      <c r="O175" s="3">
        <v>2.3110400885343552E-2</v>
      </c>
      <c r="P175" s="3">
        <v>9.9447526037693024E-2</v>
      </c>
    </row>
    <row r="176" spans="5:16">
      <c r="E176" s="3">
        <v>2021</v>
      </c>
      <c r="F176" s="3">
        <v>7</v>
      </c>
      <c r="G176" s="2" t="s">
        <v>34</v>
      </c>
      <c r="H176" s="2" t="s">
        <v>33</v>
      </c>
      <c r="I176" s="2" t="s">
        <v>35</v>
      </c>
      <c r="J176" s="3">
        <v>123</v>
      </c>
      <c r="K176" s="2" t="s">
        <v>44</v>
      </c>
      <c r="L176" s="2" t="s">
        <v>46</v>
      </c>
      <c r="M176" s="3">
        <v>2.060999907553196E-2</v>
      </c>
      <c r="N176" s="3">
        <v>942.56744384765625</v>
      </c>
      <c r="O176" s="3">
        <v>6.013170350342989E-3</v>
      </c>
      <c r="P176" s="3">
        <v>2.1865807939320803E-3</v>
      </c>
    </row>
    <row r="177" spans="5:16">
      <c r="E177" s="3">
        <v>2021</v>
      </c>
      <c r="F177" s="3">
        <v>7</v>
      </c>
      <c r="G177" s="2" t="s">
        <v>34</v>
      </c>
      <c r="H177" s="2" t="s">
        <v>33</v>
      </c>
      <c r="I177" s="2" t="s">
        <v>35</v>
      </c>
      <c r="J177" s="3">
        <v>203</v>
      </c>
      <c r="K177" s="2" t="s">
        <v>50</v>
      </c>
      <c r="L177" s="2" t="s">
        <v>52</v>
      </c>
      <c r="M177" s="3">
        <v>1.2529999949038029E-2</v>
      </c>
      <c r="N177" s="3">
        <v>942.56744384765625</v>
      </c>
      <c r="O177" s="3">
        <v>1.2224511010572314E-3</v>
      </c>
      <c r="P177" s="3">
        <v>1.3293478405103087E-3</v>
      </c>
    </row>
    <row r="178" spans="5:16">
      <c r="E178" s="3">
        <v>2021</v>
      </c>
      <c r="F178" s="3">
        <v>7</v>
      </c>
      <c r="G178" s="2" t="s">
        <v>34</v>
      </c>
      <c r="H178" s="2" t="s">
        <v>33</v>
      </c>
      <c r="I178" s="2" t="s">
        <v>35</v>
      </c>
      <c r="J178" s="3">
        <v>213</v>
      </c>
      <c r="K178" s="2" t="s">
        <v>47</v>
      </c>
      <c r="L178" s="2" t="s">
        <v>49</v>
      </c>
      <c r="M178" s="3">
        <v>9.8999999463558197E-3</v>
      </c>
      <c r="N178" s="3">
        <v>942.56744384765625</v>
      </c>
      <c r="O178" s="3">
        <v>1.926421046257019</v>
      </c>
      <c r="P178" s="3">
        <v>1.0503226658329368E-3</v>
      </c>
    </row>
    <row r="179" spans="5:16">
      <c r="E179" s="3">
        <v>2021</v>
      </c>
      <c r="F179" s="3">
        <v>7</v>
      </c>
      <c r="G179" s="2" t="s">
        <v>34</v>
      </c>
      <c r="H179" s="2" t="s">
        <v>33</v>
      </c>
      <c r="I179" s="2" t="s">
        <v>35</v>
      </c>
      <c r="J179" s="3">
        <v>205</v>
      </c>
      <c r="K179" s="2" t="s">
        <v>79</v>
      </c>
      <c r="L179" s="2" t="s">
        <v>80</v>
      </c>
      <c r="M179" s="3">
        <v>9.5100002363324165E-3</v>
      </c>
      <c r="N179" s="3">
        <v>942.56744384765625</v>
      </c>
      <c r="O179" s="3">
        <v>2.0595456007868052E-3</v>
      </c>
      <c r="P179" s="3">
        <v>1.0089464485645294E-3</v>
      </c>
    </row>
    <row r="180" spans="5:16">
      <c r="E180" s="3">
        <v>2021</v>
      </c>
      <c r="F180" s="3">
        <v>7</v>
      </c>
      <c r="G180" s="2" t="s">
        <v>34</v>
      </c>
      <c r="H180" s="2" t="s">
        <v>33</v>
      </c>
      <c r="I180" s="2" t="s">
        <v>35</v>
      </c>
      <c r="J180" s="3">
        <v>225</v>
      </c>
      <c r="K180" s="2" t="s">
        <v>86</v>
      </c>
      <c r="L180" s="2" t="s">
        <v>87</v>
      </c>
      <c r="M180" s="3">
        <v>8.1000002101063728E-3</v>
      </c>
      <c r="N180" s="3">
        <v>942.56744384765625</v>
      </c>
      <c r="O180" s="3">
        <v>1.9768124911934137E-4</v>
      </c>
      <c r="P180" s="3">
        <v>8.5935497190803289E-4</v>
      </c>
    </row>
    <row r="181" spans="5:16">
      <c r="E181" s="3">
        <v>2021</v>
      </c>
      <c r="F181" s="3">
        <v>7</v>
      </c>
      <c r="G181" s="2" t="s">
        <v>34</v>
      </c>
      <c r="H181" s="2" t="s">
        <v>33</v>
      </c>
      <c r="I181" s="2" t="s">
        <v>35</v>
      </c>
      <c r="J181" s="3">
        <v>112</v>
      </c>
      <c r="K181" s="2" t="s">
        <v>72</v>
      </c>
      <c r="L181" s="2" t="s">
        <v>73</v>
      </c>
      <c r="M181" s="3">
        <v>5.9099998325109482E-3</v>
      </c>
      <c r="N181" s="3">
        <v>942.56744384765625</v>
      </c>
      <c r="O181" s="3">
        <v>1.4423408720176667E-4</v>
      </c>
      <c r="P181" s="3">
        <v>6.2701082788407803E-4</v>
      </c>
    </row>
    <row r="182" spans="5:16">
      <c r="E182" s="3">
        <v>2021</v>
      </c>
      <c r="F182" s="3">
        <v>7</v>
      </c>
      <c r="G182" s="2" t="s">
        <v>34</v>
      </c>
      <c r="H182" s="2" t="s">
        <v>33</v>
      </c>
      <c r="I182" s="2" t="s">
        <v>35</v>
      </c>
      <c r="J182" s="3">
        <v>220</v>
      </c>
      <c r="K182" s="2" t="s">
        <v>53</v>
      </c>
      <c r="L182" s="2" t="s">
        <v>55</v>
      </c>
      <c r="M182" s="3">
        <v>2.2499999031424522E-3</v>
      </c>
      <c r="N182" s="3">
        <v>942.56744384765625</v>
      </c>
      <c r="O182" s="3">
        <v>8.9322635903954506E-4</v>
      </c>
      <c r="P182" s="3">
        <v>2.3870970471762121E-4</v>
      </c>
    </row>
  </sheetData>
  <autoFilter ref="E1:P182" xr:uid="{6A6D1148-1775-CA41-9F44-1914DC68A2E6}">
    <sortState xmlns:xlrd2="http://schemas.microsoft.com/office/spreadsheetml/2017/richdata2" ref="E3:P174">
      <sortCondition ref="F1:F182"/>
    </sortState>
  </autoFilter>
  <phoneticPr fontId="3"/>
  <hyperlinks>
    <hyperlink ref="A2" r:id="rId1" xr:uid="{E859271C-94B1-BD41-9AEF-95D59208056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1A0A0-672C-434D-8A2E-994BB02E2DDB}">
  <dimension ref="A1:S19"/>
  <sheetViews>
    <sheetView topLeftCell="F1" workbookViewId="0">
      <selection activeCell="O18" sqref="O18"/>
    </sheetView>
  </sheetViews>
  <sheetFormatPr baseColWidth="10" defaultRowHeight="20"/>
  <cols>
    <col min="15" max="16" width="18.42578125" customWidth="1"/>
    <col min="17" max="17" width="17.140625" bestFit="1" customWidth="1"/>
    <col min="18" max="18" width="8.5703125" bestFit="1" customWidth="1"/>
    <col min="19" max="19" width="15.7109375" bestFit="1" customWidth="1"/>
  </cols>
  <sheetData>
    <row r="1" spans="1:19">
      <c r="A1" s="2" t="s">
        <v>88</v>
      </c>
      <c r="E1" s="2" t="s">
        <v>20</v>
      </c>
      <c r="F1" s="2" t="s">
        <v>19</v>
      </c>
      <c r="G1" s="2" t="s">
        <v>24</v>
      </c>
      <c r="H1" s="2" t="s">
        <v>26</v>
      </c>
      <c r="I1" s="2" t="s">
        <v>27</v>
      </c>
      <c r="J1" s="2" t="s">
        <v>140</v>
      </c>
      <c r="K1" s="2" t="s">
        <v>28</v>
      </c>
      <c r="L1" s="2" t="s">
        <v>30</v>
      </c>
      <c r="O1" s="7"/>
      <c r="P1" s="7"/>
      <c r="Q1" s="12" t="s">
        <v>169</v>
      </c>
      <c r="R1" s="12" t="s">
        <v>168</v>
      </c>
      <c r="S1" s="13" t="s">
        <v>174</v>
      </c>
    </row>
    <row r="2" spans="1:19">
      <c r="A2" s="4" t="s">
        <v>89</v>
      </c>
      <c r="E2" s="3">
        <v>2021</v>
      </c>
      <c r="F2" s="3">
        <v>208</v>
      </c>
      <c r="G2" s="2" t="s">
        <v>39</v>
      </c>
      <c r="H2" s="3">
        <v>22599</v>
      </c>
      <c r="I2" s="3">
        <v>14.259573936462402</v>
      </c>
      <c r="J2" s="3">
        <v>241293808</v>
      </c>
      <c r="K2" s="3">
        <v>58.887973785400391</v>
      </c>
      <c r="L2" s="3">
        <v>10677190</v>
      </c>
      <c r="O2" s="7" t="s">
        <v>39</v>
      </c>
      <c r="P2" s="7" t="s">
        <v>163</v>
      </c>
      <c r="Q2" s="24">
        <f>ROUND(J2*1000/100000000,0)</f>
        <v>2413</v>
      </c>
      <c r="R2" s="21">
        <v>2300</v>
      </c>
      <c r="S2" s="17">
        <f>((Q2*100000000)/R2)/10000</f>
        <v>10491.304347826088</v>
      </c>
    </row>
    <row r="3" spans="1:19">
      <c r="A3" t="s">
        <v>90</v>
      </c>
      <c r="E3" s="3">
        <v>2021</v>
      </c>
      <c r="F3" s="3">
        <v>304</v>
      </c>
      <c r="G3" s="2" t="s">
        <v>36</v>
      </c>
      <c r="H3" s="3">
        <v>44517</v>
      </c>
      <c r="I3" s="3">
        <v>28.089448928833008</v>
      </c>
      <c r="J3" s="3">
        <v>75064407</v>
      </c>
      <c r="K3" s="3">
        <v>18.319538116455078</v>
      </c>
      <c r="L3" s="3">
        <v>1686196.5</v>
      </c>
      <c r="O3" s="8" t="s">
        <v>36</v>
      </c>
      <c r="P3" s="8" t="s">
        <v>165</v>
      </c>
      <c r="Q3" s="25">
        <f>ROUND(J3*1000/100000000,0)-Q5</f>
        <v>616</v>
      </c>
      <c r="R3" s="22">
        <v>2300</v>
      </c>
      <c r="S3" s="14">
        <f t="shared" ref="S3:S5" si="0">((Q3*100000000)/R3)/10000</f>
        <v>2678.2608695652175</v>
      </c>
    </row>
    <row r="4" spans="1:19">
      <c r="E4" s="3">
        <v>2021</v>
      </c>
      <c r="F4" s="3">
        <v>218</v>
      </c>
      <c r="G4" s="2" t="s">
        <v>74</v>
      </c>
      <c r="H4" s="3">
        <v>13027</v>
      </c>
      <c r="I4" s="3">
        <v>8.2198095321655273</v>
      </c>
      <c r="J4" s="3">
        <v>67313293</v>
      </c>
      <c r="K4" s="3">
        <v>16.427871704101562</v>
      </c>
      <c r="L4" s="3">
        <v>5167213.5</v>
      </c>
      <c r="O4" s="8" t="s">
        <v>74</v>
      </c>
      <c r="P4" s="8" t="s">
        <v>164</v>
      </c>
      <c r="Q4" s="25">
        <f>ROUND(J4*1000/100000000,0)</f>
        <v>673</v>
      </c>
      <c r="R4" s="22">
        <v>2300</v>
      </c>
      <c r="S4" s="14">
        <f t="shared" si="0"/>
        <v>2926.086956521739</v>
      </c>
    </row>
    <row r="5" spans="1:19">
      <c r="E5" s="3">
        <v>2021</v>
      </c>
      <c r="F5" s="3">
        <v>206</v>
      </c>
      <c r="G5" s="2" t="s">
        <v>68</v>
      </c>
      <c r="H5" s="3">
        <v>12148</v>
      </c>
      <c r="I5" s="3">
        <v>7.6651754379272461</v>
      </c>
      <c r="J5" s="3">
        <v>12564174</v>
      </c>
      <c r="K5" s="3">
        <v>3.066298246383667</v>
      </c>
      <c r="L5" s="3">
        <v>1034258.625</v>
      </c>
      <c r="O5" t="s">
        <v>166</v>
      </c>
      <c r="P5" s="18" t="s">
        <v>167</v>
      </c>
      <c r="Q5" s="19">
        <f>30000000*R5/100000000</f>
        <v>135</v>
      </c>
      <c r="R5" s="23">
        <v>450</v>
      </c>
      <c r="S5" s="14">
        <f t="shared" si="0"/>
        <v>3000</v>
      </c>
    </row>
    <row r="6" spans="1:19">
      <c r="E6" s="3">
        <v>2021</v>
      </c>
      <c r="F6" s="3">
        <v>213</v>
      </c>
      <c r="G6" s="2" t="s">
        <v>47</v>
      </c>
      <c r="H6" s="3">
        <v>271</v>
      </c>
      <c r="I6" s="3">
        <v>0.17099626362323761</v>
      </c>
      <c r="J6" s="3">
        <v>7893521</v>
      </c>
      <c r="K6" s="3">
        <v>1.926421046257019</v>
      </c>
      <c r="L6" s="3">
        <v>29127384</v>
      </c>
      <c r="P6" s="18"/>
    </row>
    <row r="7" spans="1:19">
      <c r="E7" s="3">
        <v>2021</v>
      </c>
      <c r="F7" s="3">
        <v>210</v>
      </c>
      <c r="G7" s="2" t="s">
        <v>42</v>
      </c>
      <c r="H7" s="3">
        <v>65886</v>
      </c>
      <c r="I7" s="3">
        <v>41.572914123535156</v>
      </c>
      <c r="J7" s="3">
        <v>5480153</v>
      </c>
      <c r="K7" s="3">
        <v>1.337436318397522</v>
      </c>
      <c r="L7" s="3">
        <v>83176.2890625</v>
      </c>
      <c r="O7" s="10" t="s">
        <v>153</v>
      </c>
      <c r="P7" s="10"/>
      <c r="Q7" s="26">
        <f>SUM(Q2:Q5)</f>
        <v>3837</v>
      </c>
      <c r="R7" s="15"/>
      <c r="S7" s="16">
        <f>SUM(S2:S4)</f>
        <v>16095.652173913044</v>
      </c>
    </row>
    <row r="8" spans="1:19">
      <c r="E8" s="3">
        <v>2021</v>
      </c>
      <c r="F8" s="3">
        <v>105</v>
      </c>
      <c r="G8" s="2" t="s">
        <v>62</v>
      </c>
      <c r="H8" s="3">
        <v>6</v>
      </c>
      <c r="I8" s="3">
        <v>3.7858949508517981E-3</v>
      </c>
      <c r="J8" s="3">
        <v>94695</v>
      </c>
      <c r="K8" s="3">
        <v>2.3110400885343552E-2</v>
      </c>
      <c r="L8" s="3">
        <v>15782500</v>
      </c>
      <c r="O8" t="s">
        <v>172</v>
      </c>
    </row>
    <row r="9" spans="1:19">
      <c r="E9" s="3">
        <v>2021</v>
      </c>
      <c r="F9" s="3">
        <v>123</v>
      </c>
      <c r="G9" s="2" t="s">
        <v>44</v>
      </c>
      <c r="H9" s="3">
        <v>1</v>
      </c>
      <c r="I9" s="3">
        <v>6.3098251121118665E-4</v>
      </c>
      <c r="J9" s="3">
        <v>24639</v>
      </c>
      <c r="K9" s="3">
        <v>6.013170350342989E-3</v>
      </c>
      <c r="L9" s="3">
        <v>24639000</v>
      </c>
      <c r="O9" t="s">
        <v>170</v>
      </c>
    </row>
    <row r="10" spans="1:19">
      <c r="E10" s="3">
        <v>2021</v>
      </c>
      <c r="F10" s="3">
        <v>205</v>
      </c>
      <c r="G10" s="2" t="s">
        <v>79</v>
      </c>
      <c r="H10" s="3">
        <v>11</v>
      </c>
      <c r="I10" s="3">
        <v>6.940807681530714E-3</v>
      </c>
      <c r="J10" s="3">
        <v>8439</v>
      </c>
      <c r="K10" s="3">
        <v>2.0595456007868052E-3</v>
      </c>
      <c r="L10" s="3">
        <v>767181.8125</v>
      </c>
      <c r="O10" t="s">
        <v>175</v>
      </c>
    </row>
    <row r="11" spans="1:19">
      <c r="E11" s="3">
        <v>2021</v>
      </c>
      <c r="F11" s="3">
        <v>203</v>
      </c>
      <c r="G11" s="2" t="s">
        <v>50</v>
      </c>
      <c r="H11" s="3">
        <v>0</v>
      </c>
      <c r="I11" s="3">
        <v>0</v>
      </c>
      <c r="J11" s="3">
        <v>5009</v>
      </c>
      <c r="K11" s="3">
        <v>1.2224511010572314E-3</v>
      </c>
      <c r="L11" s="3"/>
      <c r="O11" t="s">
        <v>171</v>
      </c>
    </row>
    <row r="14" spans="1:19">
      <c r="O14" t="s">
        <v>173</v>
      </c>
      <c r="P14" s="19"/>
    </row>
    <row r="19" spans="17:18">
      <c r="Q19" s="20"/>
      <c r="R19" s="20"/>
    </row>
  </sheetData>
  <phoneticPr fontId="3"/>
  <hyperlinks>
    <hyperlink ref="A2" r:id="rId1" xr:uid="{5D97B01C-1CB0-5741-806E-63D7B0EC7964}"/>
  </hyperlinks>
  <pageMargins left="0.7" right="0.7" top="0.75" bottom="0.75" header="0.3" footer="0.3"/>
  <ignoredErrors>
    <ignoredError sqref="Q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2575A-D177-EA4C-AC11-ED0E2488DC65}">
  <dimension ref="A1:K42"/>
  <sheetViews>
    <sheetView workbookViewId="0">
      <selection activeCell="G22" sqref="G22"/>
    </sheetView>
  </sheetViews>
  <sheetFormatPr baseColWidth="10" defaultRowHeight="20"/>
  <cols>
    <col min="3" max="6" width="10.7109375" style="2"/>
    <col min="7" max="7" width="18" style="2" customWidth="1"/>
    <col min="8" max="11" width="10.7109375" style="2"/>
  </cols>
  <sheetData>
    <row r="1" spans="1:11">
      <c r="A1" t="s">
        <v>136</v>
      </c>
      <c r="C1" s="2" t="s">
        <v>135</v>
      </c>
      <c r="D1" s="2" t="s">
        <v>134</v>
      </c>
      <c r="E1" s="2" t="s">
        <v>133</v>
      </c>
      <c r="F1" s="2" t="s">
        <v>132</v>
      </c>
      <c r="G1" s="2" t="s">
        <v>131</v>
      </c>
      <c r="H1" s="2" t="s">
        <v>130</v>
      </c>
      <c r="I1" s="2" t="s">
        <v>129</v>
      </c>
      <c r="J1" s="2" t="s">
        <v>128</v>
      </c>
      <c r="K1" s="2" t="s">
        <v>127</v>
      </c>
    </row>
    <row r="2" spans="1:11">
      <c r="A2" s="4" t="s">
        <v>137</v>
      </c>
      <c r="C2" s="2" t="s">
        <v>91</v>
      </c>
      <c r="D2" s="2" t="s">
        <v>92</v>
      </c>
      <c r="E2" s="2" t="s">
        <v>93</v>
      </c>
      <c r="F2" s="2" t="s">
        <v>94</v>
      </c>
      <c r="G2" s="2" t="s">
        <v>95</v>
      </c>
      <c r="H2" s="2" t="s">
        <v>96</v>
      </c>
      <c r="I2" s="2" t="s">
        <v>97</v>
      </c>
      <c r="J2" s="2" t="s">
        <v>125</v>
      </c>
      <c r="K2" s="2" t="s">
        <v>126</v>
      </c>
    </row>
    <row r="3" spans="1:11">
      <c r="C3" s="3">
        <v>2021</v>
      </c>
      <c r="D3" s="2" t="s">
        <v>40</v>
      </c>
      <c r="E3" s="3">
        <v>300220</v>
      </c>
      <c r="F3" s="3">
        <v>1581893</v>
      </c>
      <c r="G3" s="2" t="s">
        <v>98</v>
      </c>
      <c r="H3" s="3">
        <v>56</v>
      </c>
      <c r="I3" s="3">
        <v>46.038272857666016</v>
      </c>
      <c r="J3" s="3">
        <v>109.68753814697266</v>
      </c>
      <c r="K3" s="3">
        <v>50.498249053955078</v>
      </c>
    </row>
    <row r="4" spans="1:11">
      <c r="C4" s="3">
        <v>2021</v>
      </c>
      <c r="D4" s="2" t="s">
        <v>65</v>
      </c>
      <c r="E4" s="3">
        <v>300220</v>
      </c>
      <c r="F4" s="3">
        <v>47137</v>
      </c>
      <c r="G4" s="2" t="s">
        <v>98</v>
      </c>
      <c r="H4" s="3">
        <v>757</v>
      </c>
      <c r="I4" s="3">
        <v>14.263517379760742</v>
      </c>
      <c r="J4" s="3">
        <v>109.68753814697266</v>
      </c>
      <c r="K4" s="3">
        <v>15.645301818847656</v>
      </c>
    </row>
    <row r="5" spans="1:11">
      <c r="C5" s="3">
        <v>2021</v>
      </c>
      <c r="D5" s="2" t="s">
        <v>48</v>
      </c>
      <c r="E5" s="3">
        <v>300220</v>
      </c>
      <c r="F5" s="3">
        <v>217158</v>
      </c>
      <c r="G5" s="2" t="s">
        <v>98</v>
      </c>
      <c r="H5" s="3">
        <v>276</v>
      </c>
      <c r="I5" s="3">
        <v>12.920642852783203</v>
      </c>
      <c r="J5" s="3">
        <v>109.68753814697266</v>
      </c>
      <c r="K5" s="3">
        <v>14.172335624694824</v>
      </c>
    </row>
    <row r="6" spans="1:11">
      <c r="C6" s="3">
        <v>2021</v>
      </c>
      <c r="D6" s="2" t="s">
        <v>69</v>
      </c>
      <c r="E6" s="3">
        <v>300220</v>
      </c>
      <c r="F6" s="3">
        <v>148615</v>
      </c>
      <c r="G6" s="2" t="s">
        <v>98</v>
      </c>
      <c r="H6" s="3">
        <v>372</v>
      </c>
      <c r="I6" s="3">
        <v>7.6973080635070801</v>
      </c>
      <c r="J6" s="3">
        <v>109.68753814697266</v>
      </c>
      <c r="K6" s="3">
        <v>8.442988395690918</v>
      </c>
    </row>
    <row r="7" spans="1:11">
      <c r="C7" s="3">
        <v>2021</v>
      </c>
      <c r="D7" s="2" t="s">
        <v>75</v>
      </c>
      <c r="E7" s="3">
        <v>300220</v>
      </c>
      <c r="F7" s="3">
        <v>153960</v>
      </c>
      <c r="G7" s="2" t="s">
        <v>98</v>
      </c>
      <c r="H7" s="3">
        <v>724</v>
      </c>
      <c r="I7" s="3">
        <v>5.747652530670166</v>
      </c>
      <c r="J7" s="3">
        <v>109.68753814697266</v>
      </c>
      <c r="K7" s="3">
        <v>6.3044590950012207</v>
      </c>
    </row>
    <row r="8" spans="1:11">
      <c r="C8" s="3">
        <v>2021</v>
      </c>
      <c r="D8" s="2" t="s">
        <v>54</v>
      </c>
      <c r="E8" s="3">
        <v>300220</v>
      </c>
      <c r="F8" s="3">
        <v>218372</v>
      </c>
      <c r="G8" s="2" t="s">
        <v>98</v>
      </c>
      <c r="H8" s="3">
        <v>381</v>
      </c>
      <c r="I8" s="3">
        <v>4.7921862602233887</v>
      </c>
      <c r="J8" s="3">
        <v>109.68753814697266</v>
      </c>
      <c r="K8" s="3">
        <v>5.2564315795898438</v>
      </c>
    </row>
    <row r="9" spans="1:11">
      <c r="C9" s="3">
        <v>2021</v>
      </c>
      <c r="D9" s="2" t="s">
        <v>45</v>
      </c>
      <c r="E9" s="3">
        <v>300220</v>
      </c>
      <c r="F9" s="3">
        <v>328268</v>
      </c>
      <c r="G9" s="2" t="s">
        <v>98</v>
      </c>
      <c r="H9" s="3">
        <v>699</v>
      </c>
      <c r="I9" s="3">
        <v>3.082221508026123</v>
      </c>
      <c r="J9" s="3">
        <v>109.68753814697266</v>
      </c>
      <c r="K9" s="3">
        <v>3.3808128833770752</v>
      </c>
    </row>
    <row r="10" spans="1:11">
      <c r="C10" s="3">
        <v>2021</v>
      </c>
      <c r="D10" s="2" t="s">
        <v>37</v>
      </c>
      <c r="E10" s="3">
        <v>300220</v>
      </c>
      <c r="F10" s="3">
        <v>160112</v>
      </c>
      <c r="G10" s="2" t="s">
        <v>98</v>
      </c>
      <c r="H10" s="3">
        <v>842</v>
      </c>
      <c r="I10" s="3">
        <v>2.558222770690918</v>
      </c>
      <c r="J10" s="3">
        <v>109.68753814697266</v>
      </c>
      <c r="K10" s="3">
        <v>2.80605149269104</v>
      </c>
    </row>
    <row r="11" spans="1:11">
      <c r="C11" s="3">
        <v>2021</v>
      </c>
      <c r="D11" s="2" t="s">
        <v>82</v>
      </c>
      <c r="E11" s="3">
        <v>300220</v>
      </c>
      <c r="F11" s="3">
        <v>130462</v>
      </c>
      <c r="G11" s="2" t="s">
        <v>98</v>
      </c>
      <c r="H11" s="3">
        <v>528</v>
      </c>
      <c r="I11" s="3">
        <v>1.013831615447998</v>
      </c>
      <c r="J11" s="3">
        <v>109.68753814697266</v>
      </c>
      <c r="K11" s="3">
        <v>1.1120469570159912</v>
      </c>
    </row>
    <row r="12" spans="1:11">
      <c r="C12" s="3">
        <v>2021</v>
      </c>
      <c r="D12" s="2" t="s">
        <v>57</v>
      </c>
      <c r="E12" s="3">
        <v>300220</v>
      </c>
      <c r="F12" s="3">
        <v>0</v>
      </c>
      <c r="G12" s="2" t="s">
        <v>98</v>
      </c>
      <c r="H12" s="3">
        <v>124</v>
      </c>
      <c r="I12" s="3">
        <v>0.84338301420211792</v>
      </c>
      <c r="J12" s="3">
        <v>109.68753814697266</v>
      </c>
      <c r="K12" s="3">
        <v>0.92508608102798462</v>
      </c>
    </row>
    <row r="13" spans="1:11">
      <c r="C13" s="3">
        <v>2021</v>
      </c>
      <c r="D13" s="2" t="s">
        <v>99</v>
      </c>
      <c r="E13" s="3">
        <v>300220</v>
      </c>
      <c r="F13" s="3">
        <v>28130</v>
      </c>
      <c r="G13" s="2" t="s">
        <v>98</v>
      </c>
      <c r="H13" s="3">
        <v>100</v>
      </c>
      <c r="I13" s="3">
        <v>0.18507720530033112</v>
      </c>
      <c r="J13" s="3">
        <v>109.68753814697266</v>
      </c>
      <c r="K13" s="3">
        <v>0.20300662517547607</v>
      </c>
    </row>
    <row r="14" spans="1:11">
      <c r="C14" s="3">
        <v>2021</v>
      </c>
      <c r="D14" s="2" t="s">
        <v>100</v>
      </c>
      <c r="E14" s="3">
        <v>300220</v>
      </c>
      <c r="F14" s="3">
        <v>55662</v>
      </c>
      <c r="G14" s="2" t="s">
        <v>98</v>
      </c>
      <c r="H14" s="3">
        <v>348</v>
      </c>
      <c r="I14" s="3">
        <v>0.15997830033302307</v>
      </c>
      <c r="J14" s="3">
        <v>109.68753814697266</v>
      </c>
      <c r="K14" s="3">
        <v>0.17547626793384552</v>
      </c>
    </row>
    <row r="15" spans="1:11">
      <c r="C15" s="3">
        <v>2021</v>
      </c>
      <c r="D15" s="2" t="s">
        <v>67</v>
      </c>
      <c r="E15" s="3">
        <v>300220</v>
      </c>
      <c r="F15" s="3">
        <v>13483</v>
      </c>
      <c r="G15" s="2" t="s">
        <v>98</v>
      </c>
      <c r="H15" s="3">
        <v>36</v>
      </c>
      <c r="I15" s="3">
        <v>0.15153214335441589</v>
      </c>
      <c r="J15" s="3">
        <v>109.68753814697266</v>
      </c>
      <c r="K15" s="3">
        <v>0.16621187329292297</v>
      </c>
    </row>
    <row r="16" spans="1:11">
      <c r="C16" s="3">
        <v>2021</v>
      </c>
      <c r="D16" s="2" t="s">
        <v>61</v>
      </c>
      <c r="E16" s="3">
        <v>300220</v>
      </c>
      <c r="F16" s="3">
        <v>580</v>
      </c>
      <c r="G16" s="2" t="s">
        <v>98</v>
      </c>
      <c r="H16" s="3">
        <v>792</v>
      </c>
      <c r="I16" s="3">
        <v>0.11813978105783463</v>
      </c>
      <c r="J16" s="3">
        <v>109.68753814697266</v>
      </c>
      <c r="K16" s="3">
        <v>0.12958462536334991</v>
      </c>
    </row>
    <row r="17" spans="3:11">
      <c r="C17" s="3">
        <v>2021</v>
      </c>
      <c r="D17" s="2" t="s">
        <v>101</v>
      </c>
      <c r="E17" s="3">
        <v>300220</v>
      </c>
      <c r="F17" s="3">
        <v>7926</v>
      </c>
      <c r="G17" s="2" t="s">
        <v>98</v>
      </c>
      <c r="H17" s="3">
        <v>208</v>
      </c>
      <c r="I17" s="3">
        <v>0.10694868862628937</v>
      </c>
      <c r="J17" s="3">
        <v>109.68753814697266</v>
      </c>
      <c r="K17" s="3">
        <v>0.11730939149856567</v>
      </c>
    </row>
    <row r="18" spans="3:11">
      <c r="C18" s="3">
        <v>2021</v>
      </c>
      <c r="D18" s="2" t="s">
        <v>102</v>
      </c>
      <c r="E18" s="3">
        <v>300220</v>
      </c>
      <c r="F18" s="3">
        <v>9172</v>
      </c>
      <c r="G18" s="2" t="s">
        <v>98</v>
      </c>
      <c r="H18" s="3">
        <v>392</v>
      </c>
      <c r="I18" s="3">
        <v>7.9771175980567932E-2</v>
      </c>
      <c r="J18" s="3">
        <v>109.68753814697266</v>
      </c>
      <c r="K18" s="3">
        <v>8.7499037384986877E-2</v>
      </c>
    </row>
    <row r="19" spans="3:11">
      <c r="C19" s="3">
        <v>2021</v>
      </c>
      <c r="D19" s="2" t="s">
        <v>103</v>
      </c>
      <c r="E19" s="3">
        <v>300220</v>
      </c>
      <c r="F19" s="3">
        <v>5316</v>
      </c>
      <c r="G19" s="2" t="s">
        <v>98</v>
      </c>
      <c r="H19" s="3">
        <v>203</v>
      </c>
      <c r="I19" s="3">
        <v>6.6644534468650818E-2</v>
      </c>
      <c r="J19" s="3">
        <v>109.68753814697266</v>
      </c>
      <c r="K19" s="3">
        <v>7.3100753128528595E-2</v>
      </c>
    </row>
    <row r="20" spans="3:11">
      <c r="C20" s="3">
        <v>2021</v>
      </c>
      <c r="D20" s="2" t="s">
        <v>104</v>
      </c>
      <c r="E20" s="3">
        <v>300220</v>
      </c>
      <c r="F20" s="3">
        <v>4681</v>
      </c>
      <c r="G20" s="2" t="s">
        <v>98</v>
      </c>
      <c r="H20" s="3">
        <v>440</v>
      </c>
      <c r="I20" s="3">
        <v>4.5850493013858795E-2</v>
      </c>
      <c r="J20" s="3">
        <v>109.68753814697266</v>
      </c>
      <c r="K20" s="3">
        <v>5.0292279571294785E-2</v>
      </c>
    </row>
    <row r="21" spans="3:11">
      <c r="C21" s="3">
        <v>2021</v>
      </c>
      <c r="D21" s="2" t="s">
        <v>105</v>
      </c>
      <c r="E21" s="3">
        <v>300220</v>
      </c>
      <c r="F21" s="3">
        <v>4076</v>
      </c>
      <c r="G21" s="2" t="s">
        <v>98</v>
      </c>
      <c r="H21" s="3">
        <v>703</v>
      </c>
      <c r="I21" s="3">
        <v>3.9227928966283798E-2</v>
      </c>
      <c r="J21" s="3">
        <v>109.68753814697266</v>
      </c>
      <c r="K21" s="3">
        <v>4.3028149753808975E-2</v>
      </c>
    </row>
    <row r="22" spans="3:11">
      <c r="C22" s="3">
        <v>2021</v>
      </c>
      <c r="D22" s="2" t="s">
        <v>106</v>
      </c>
      <c r="E22" s="3">
        <v>300220</v>
      </c>
      <c r="F22" s="3">
        <v>6312</v>
      </c>
      <c r="G22" s="2" t="s">
        <v>98</v>
      </c>
      <c r="H22" s="3">
        <v>620</v>
      </c>
      <c r="I22" s="3">
        <v>3.178560733795166E-2</v>
      </c>
      <c r="J22" s="3">
        <v>109.68753814697266</v>
      </c>
      <c r="K22" s="3">
        <v>3.4864850342273712E-2</v>
      </c>
    </row>
    <row r="23" spans="3:11">
      <c r="C23" s="3">
        <v>2021</v>
      </c>
      <c r="D23" s="2" t="s">
        <v>107</v>
      </c>
      <c r="E23" s="3">
        <v>300220</v>
      </c>
      <c r="F23" s="3">
        <v>0</v>
      </c>
      <c r="G23" s="2" t="s">
        <v>98</v>
      </c>
      <c r="H23" s="3">
        <v>344</v>
      </c>
      <c r="I23" s="3">
        <v>1.452958956360817E-2</v>
      </c>
      <c r="J23" s="3">
        <v>109.68753814697266</v>
      </c>
      <c r="K23" s="3">
        <v>1.5937149524688721E-2</v>
      </c>
    </row>
    <row r="24" spans="3:11">
      <c r="C24" s="3">
        <v>2021</v>
      </c>
      <c r="D24" s="2" t="s">
        <v>108</v>
      </c>
      <c r="E24" s="3">
        <v>300220</v>
      </c>
      <c r="F24" s="3">
        <v>644</v>
      </c>
      <c r="G24" s="2" t="s">
        <v>98</v>
      </c>
      <c r="H24" s="3">
        <v>300</v>
      </c>
      <c r="I24" s="3">
        <v>1.3786250725388527E-2</v>
      </c>
      <c r="J24" s="3">
        <v>109.68753814697266</v>
      </c>
      <c r="K24" s="3">
        <v>1.5121799893677235E-2</v>
      </c>
    </row>
    <row r="25" spans="3:11">
      <c r="C25" s="3">
        <v>2021</v>
      </c>
      <c r="D25" s="2" t="s">
        <v>109</v>
      </c>
      <c r="E25" s="3">
        <v>300220</v>
      </c>
      <c r="F25" s="3">
        <v>0</v>
      </c>
      <c r="G25" s="2" t="s">
        <v>98</v>
      </c>
      <c r="H25" s="3">
        <v>554</v>
      </c>
      <c r="I25" s="3">
        <v>1.0019470006227493E-2</v>
      </c>
      <c r="J25" s="3">
        <v>109.68753814697266</v>
      </c>
      <c r="K25" s="3">
        <v>1.0990110225975513E-2</v>
      </c>
    </row>
    <row r="26" spans="3:11">
      <c r="C26" s="3">
        <v>2021</v>
      </c>
      <c r="D26" s="2" t="s">
        <v>110</v>
      </c>
      <c r="E26" s="3">
        <v>300220</v>
      </c>
      <c r="F26" s="3">
        <v>1571</v>
      </c>
      <c r="G26" s="2" t="s">
        <v>98</v>
      </c>
      <c r="H26" s="3">
        <v>76</v>
      </c>
      <c r="I26" s="3">
        <v>6.1289002187550068E-3</v>
      </c>
      <c r="J26" s="3">
        <v>109.68753814697266</v>
      </c>
      <c r="K26" s="3">
        <v>6.7226397804915905E-3</v>
      </c>
    </row>
    <row r="27" spans="3:11">
      <c r="C27" s="3">
        <v>2021</v>
      </c>
      <c r="D27" s="2" t="s">
        <v>111</v>
      </c>
      <c r="E27" s="3">
        <v>300220</v>
      </c>
      <c r="F27" s="3">
        <v>0</v>
      </c>
      <c r="G27" s="2" t="s">
        <v>98</v>
      </c>
      <c r="H27" s="3">
        <v>710</v>
      </c>
      <c r="I27" s="3">
        <v>2.7369016315788031E-3</v>
      </c>
      <c r="J27" s="3">
        <v>109.68753814697266</v>
      </c>
      <c r="K27" s="3">
        <v>3.0020400881767273E-3</v>
      </c>
    </row>
    <row r="28" spans="3:11">
      <c r="C28" s="3">
        <v>2021</v>
      </c>
      <c r="D28" s="2" t="s">
        <v>51</v>
      </c>
      <c r="E28" s="3">
        <v>300220</v>
      </c>
      <c r="F28" s="3">
        <v>0</v>
      </c>
      <c r="G28" s="2" t="s">
        <v>98</v>
      </c>
      <c r="H28" s="3">
        <v>752</v>
      </c>
      <c r="I28" s="3">
        <v>2.5250359904021025E-3</v>
      </c>
      <c r="J28" s="3">
        <v>109.68753814697266</v>
      </c>
      <c r="K28" s="3">
        <v>2.7696499601006508E-3</v>
      </c>
    </row>
    <row r="29" spans="3:11">
      <c r="C29" s="3">
        <v>2021</v>
      </c>
      <c r="D29" s="2" t="s">
        <v>112</v>
      </c>
      <c r="E29" s="3">
        <v>300220</v>
      </c>
      <c r="F29" s="3">
        <v>1177</v>
      </c>
      <c r="G29" s="2" t="s">
        <v>98</v>
      </c>
      <c r="H29" s="3">
        <v>170</v>
      </c>
      <c r="I29" s="3">
        <v>2.0497131627053022E-3</v>
      </c>
      <c r="J29" s="3">
        <v>109.68753814697266</v>
      </c>
      <c r="K29" s="3">
        <v>2.2482799831777811E-3</v>
      </c>
    </row>
    <row r="30" spans="3:11">
      <c r="C30" s="3">
        <v>2021</v>
      </c>
      <c r="D30" s="2" t="s">
        <v>113</v>
      </c>
      <c r="E30" s="3">
        <v>300220</v>
      </c>
      <c r="F30" s="3">
        <v>1157</v>
      </c>
      <c r="G30" s="2" t="s">
        <v>98</v>
      </c>
      <c r="H30" s="3">
        <v>52</v>
      </c>
      <c r="I30" s="3">
        <v>1.7670649103820324E-3</v>
      </c>
      <c r="J30" s="3">
        <v>109.68753814697266</v>
      </c>
      <c r="K30" s="3">
        <v>1.9382500322535634E-3</v>
      </c>
    </row>
    <row r="31" spans="3:11">
      <c r="C31" s="3">
        <v>2021</v>
      </c>
      <c r="D31" s="2" t="s">
        <v>114</v>
      </c>
      <c r="E31" s="3">
        <v>300220</v>
      </c>
      <c r="F31" s="3">
        <v>13661</v>
      </c>
      <c r="G31" s="2" t="s">
        <v>98</v>
      </c>
      <c r="H31" s="3">
        <v>894</v>
      </c>
      <c r="I31" s="3">
        <v>1.6606170684099197E-3</v>
      </c>
      <c r="J31" s="3">
        <v>109.68753814697266</v>
      </c>
      <c r="K31" s="3">
        <v>1.821490004658699E-3</v>
      </c>
    </row>
    <row r="32" spans="3:11">
      <c r="C32" s="3">
        <v>2021</v>
      </c>
      <c r="D32" s="2" t="s">
        <v>115</v>
      </c>
      <c r="E32" s="3">
        <v>300220</v>
      </c>
      <c r="F32" s="3">
        <v>477</v>
      </c>
      <c r="G32" s="2" t="s">
        <v>98</v>
      </c>
      <c r="H32" s="3">
        <v>268</v>
      </c>
      <c r="I32" s="3">
        <v>1.018976210616529E-3</v>
      </c>
      <c r="J32" s="3">
        <v>109.68753814697266</v>
      </c>
      <c r="K32" s="3">
        <v>1.1176900006830692E-3</v>
      </c>
    </row>
    <row r="33" spans="3:11">
      <c r="C33" s="3">
        <v>2021</v>
      </c>
      <c r="D33" s="2" t="s">
        <v>116</v>
      </c>
      <c r="E33" s="3">
        <v>300220</v>
      </c>
      <c r="F33" s="3">
        <v>0</v>
      </c>
      <c r="G33" s="2" t="s">
        <v>98</v>
      </c>
      <c r="H33" s="3">
        <v>376</v>
      </c>
      <c r="I33" s="3">
        <v>4.1025626705959439E-4</v>
      </c>
      <c r="J33" s="3">
        <v>109.68753814697266</v>
      </c>
      <c r="K33" s="3">
        <v>4.4999999227002263E-4</v>
      </c>
    </row>
    <row r="34" spans="3:11">
      <c r="C34" s="3">
        <v>2021</v>
      </c>
      <c r="D34" s="2" t="s">
        <v>117</v>
      </c>
      <c r="E34" s="3">
        <v>300220</v>
      </c>
      <c r="F34" s="3">
        <v>0</v>
      </c>
      <c r="G34" s="2" t="s">
        <v>98</v>
      </c>
      <c r="H34" s="3">
        <v>818</v>
      </c>
      <c r="I34" s="3">
        <v>4.0391096263192594E-4</v>
      </c>
      <c r="J34" s="3">
        <v>109.68753814697266</v>
      </c>
      <c r="K34" s="3">
        <v>4.4303998583927751E-4</v>
      </c>
    </row>
    <row r="35" spans="3:11">
      <c r="C35" s="3">
        <v>2021</v>
      </c>
      <c r="D35" s="2" t="s">
        <v>118</v>
      </c>
      <c r="E35" s="3">
        <v>300220</v>
      </c>
      <c r="F35" s="3">
        <v>118</v>
      </c>
      <c r="G35" s="2" t="s">
        <v>98</v>
      </c>
      <c r="H35" s="3">
        <v>222</v>
      </c>
      <c r="I35" s="3">
        <v>3.5478960489854217E-4</v>
      </c>
      <c r="J35" s="3">
        <v>109.68753814697266</v>
      </c>
      <c r="K35" s="3">
        <v>3.8916000630706549E-4</v>
      </c>
    </row>
    <row r="36" spans="3:11">
      <c r="C36" s="3">
        <v>2021</v>
      </c>
      <c r="D36" s="2" t="s">
        <v>71</v>
      </c>
      <c r="E36" s="3">
        <v>300220</v>
      </c>
      <c r="F36" s="3">
        <v>45</v>
      </c>
      <c r="G36" s="2" t="s">
        <v>98</v>
      </c>
      <c r="H36" s="3">
        <v>608</v>
      </c>
      <c r="I36" s="3">
        <v>3.1566029065288603E-4</v>
      </c>
      <c r="J36" s="3">
        <v>109.68753814697266</v>
      </c>
      <c r="K36" s="3">
        <v>3.4624000545591116E-4</v>
      </c>
    </row>
    <row r="37" spans="3:11">
      <c r="C37" s="3">
        <v>2021</v>
      </c>
      <c r="D37" s="2" t="s">
        <v>119</v>
      </c>
      <c r="E37" s="3">
        <v>300220</v>
      </c>
      <c r="F37" s="3">
        <v>14</v>
      </c>
      <c r="G37" s="2" t="s">
        <v>98</v>
      </c>
      <c r="H37" s="3">
        <v>688</v>
      </c>
      <c r="I37" s="3">
        <v>4.7936162445694208E-5</v>
      </c>
      <c r="J37" s="3">
        <v>109.68753814697266</v>
      </c>
      <c r="K37" s="3">
        <v>5.2579998737201095E-5</v>
      </c>
    </row>
    <row r="38" spans="3:11">
      <c r="C38" s="3">
        <v>2021</v>
      </c>
      <c r="D38" s="2" t="s">
        <v>120</v>
      </c>
      <c r="E38" s="3">
        <v>300220</v>
      </c>
      <c r="F38" s="3">
        <v>100</v>
      </c>
      <c r="G38" s="2" t="s">
        <v>98</v>
      </c>
      <c r="H38" s="3">
        <v>84</v>
      </c>
      <c r="I38" s="3">
        <v>2.6256400815327652E-5</v>
      </c>
      <c r="J38" s="3">
        <v>109.68753814697266</v>
      </c>
      <c r="K38" s="3">
        <v>2.8799999199691229E-5</v>
      </c>
    </row>
    <row r="39" spans="3:11">
      <c r="C39" s="3">
        <v>2021</v>
      </c>
      <c r="D39" s="2" t="s">
        <v>121</v>
      </c>
      <c r="E39" s="3">
        <v>300220</v>
      </c>
      <c r="F39" s="3">
        <v>2</v>
      </c>
      <c r="G39" s="2" t="s">
        <v>98</v>
      </c>
      <c r="H39" s="3">
        <v>804</v>
      </c>
      <c r="I39" s="3">
        <v>1.3511105862562545E-5</v>
      </c>
      <c r="J39" s="3">
        <v>109.68753814697266</v>
      </c>
      <c r="K39" s="3">
        <v>1.4819999705650844E-5</v>
      </c>
    </row>
    <row r="40" spans="3:11">
      <c r="C40" s="3">
        <v>2021</v>
      </c>
      <c r="D40" s="2" t="s">
        <v>122</v>
      </c>
      <c r="E40" s="3">
        <v>300220</v>
      </c>
      <c r="F40" s="3">
        <v>900</v>
      </c>
      <c r="G40" s="2" t="s">
        <v>98</v>
      </c>
      <c r="H40" s="3">
        <v>586</v>
      </c>
      <c r="I40" s="3">
        <v>1.343817166343797E-5</v>
      </c>
      <c r="J40" s="3">
        <v>109.68753814697266</v>
      </c>
      <c r="K40" s="3">
        <v>1.4739999642188195E-5</v>
      </c>
    </row>
    <row r="41" spans="3:11">
      <c r="C41" s="3">
        <v>2021</v>
      </c>
      <c r="D41" s="2" t="s">
        <v>123</v>
      </c>
      <c r="E41" s="3">
        <v>300220</v>
      </c>
      <c r="F41" s="3">
        <v>1</v>
      </c>
      <c r="G41" s="2" t="s">
        <v>98</v>
      </c>
      <c r="H41" s="3">
        <v>320</v>
      </c>
      <c r="I41" s="3">
        <v>1.0393158618171583E-6</v>
      </c>
      <c r="J41" s="3">
        <v>109.68753814697266</v>
      </c>
      <c r="K41" s="3">
        <v>1.1399999948480399E-6</v>
      </c>
    </row>
    <row r="42" spans="3:11">
      <c r="C42" s="3">
        <v>2021</v>
      </c>
      <c r="D42" s="2" t="s">
        <v>124</v>
      </c>
      <c r="E42" s="3">
        <v>300220</v>
      </c>
      <c r="F42" s="3">
        <v>10</v>
      </c>
      <c r="G42" s="2" t="s">
        <v>98</v>
      </c>
      <c r="H42" s="3">
        <v>499</v>
      </c>
      <c r="I42" s="3">
        <v>1.6410250225362688E-7</v>
      </c>
      <c r="J42" s="3">
        <v>109.68753814697266</v>
      </c>
      <c r="K42" s="3">
        <v>1.8000000068241206E-7</v>
      </c>
    </row>
  </sheetData>
  <phoneticPr fontId="3"/>
  <hyperlinks>
    <hyperlink ref="A2" r:id="rId1" xr:uid="{6452CF20-DC97-EE43-BABE-1AB3E985C29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293E2-FF2A-1449-B396-A8C72C3F12D5}">
  <dimension ref="B2:E20"/>
  <sheetViews>
    <sheetView workbookViewId="0">
      <selection activeCell="B3" sqref="B3"/>
    </sheetView>
  </sheetViews>
  <sheetFormatPr baseColWidth="10" defaultRowHeight="20"/>
  <cols>
    <col min="2" max="2" width="14" customWidth="1"/>
    <col min="3" max="3" width="16.85546875" customWidth="1"/>
    <col min="4" max="4" width="16.5703125" customWidth="1"/>
    <col min="5" max="5" width="20.140625" customWidth="1"/>
  </cols>
  <sheetData>
    <row r="2" spans="2:5">
      <c r="B2" t="s">
        <v>176</v>
      </c>
    </row>
    <row r="3" spans="2:5">
      <c r="B3" s="7" t="s">
        <v>142</v>
      </c>
      <c r="C3" s="7" t="s">
        <v>147</v>
      </c>
      <c r="D3" s="7"/>
      <c r="E3" s="7"/>
    </row>
    <row r="4" spans="2:5">
      <c r="B4" s="8" t="s">
        <v>141</v>
      </c>
      <c r="C4" s="8" t="s">
        <v>147</v>
      </c>
      <c r="D4" s="8" t="s">
        <v>149</v>
      </c>
      <c r="E4" s="18" t="s">
        <v>154</v>
      </c>
    </row>
    <row r="5" spans="2:5">
      <c r="B5" s="8" t="s">
        <v>150</v>
      </c>
      <c r="C5" s="8"/>
      <c r="D5" s="9" t="s">
        <v>148</v>
      </c>
    </row>
    <row r="6" spans="2:5">
      <c r="B6" s="8" t="s">
        <v>143</v>
      </c>
      <c r="C6" s="8" t="s">
        <v>147</v>
      </c>
      <c r="D6" s="8"/>
      <c r="E6" s="18" t="s">
        <v>154</v>
      </c>
    </row>
    <row r="7" spans="2:5">
      <c r="B7" s="8" t="s">
        <v>144</v>
      </c>
      <c r="C7" s="8" t="s">
        <v>147</v>
      </c>
      <c r="D7" s="9" t="s">
        <v>148</v>
      </c>
    </row>
    <row r="8" spans="2:5">
      <c r="B8" s="8" t="s">
        <v>145</v>
      </c>
      <c r="C8" s="8" t="s">
        <v>147</v>
      </c>
      <c r="D8" s="8"/>
    </row>
    <row r="9" spans="2:5">
      <c r="B9" s="8" t="s">
        <v>146</v>
      </c>
      <c r="C9" s="8" t="s">
        <v>147</v>
      </c>
      <c r="D9" s="8"/>
      <c r="E9" s="18" t="s">
        <v>154</v>
      </c>
    </row>
    <row r="10" spans="2:5">
      <c r="B10" s="18" t="s">
        <v>157</v>
      </c>
      <c r="C10" s="8"/>
      <c r="D10" s="8"/>
      <c r="E10" s="18" t="s">
        <v>154</v>
      </c>
    </row>
    <row r="11" spans="2:5">
      <c r="B11" s="18" t="s">
        <v>155</v>
      </c>
      <c r="C11" s="8"/>
      <c r="D11" s="8"/>
      <c r="E11" s="18" t="s">
        <v>154</v>
      </c>
    </row>
    <row r="12" spans="2:5">
      <c r="B12" s="18" t="s">
        <v>158</v>
      </c>
      <c r="C12" s="8"/>
      <c r="D12" s="8"/>
      <c r="E12" s="18" t="s">
        <v>154</v>
      </c>
    </row>
    <row r="13" spans="2:5">
      <c r="B13" s="18" t="s">
        <v>159</v>
      </c>
      <c r="C13" s="8"/>
      <c r="D13" s="8"/>
      <c r="E13" s="18" t="s">
        <v>154</v>
      </c>
    </row>
    <row r="14" spans="2:5">
      <c r="B14" s="18" t="s">
        <v>160</v>
      </c>
      <c r="C14" s="8"/>
      <c r="D14" s="8"/>
      <c r="E14" s="18" t="s">
        <v>154</v>
      </c>
    </row>
    <row r="15" spans="2:5">
      <c r="B15" s="18" t="s">
        <v>161</v>
      </c>
      <c r="C15" s="8"/>
      <c r="D15" s="8"/>
      <c r="E15" s="18" t="s">
        <v>154</v>
      </c>
    </row>
    <row r="16" spans="2:5">
      <c r="B16" s="18" t="s">
        <v>156</v>
      </c>
      <c r="C16" s="8"/>
      <c r="D16" s="8"/>
      <c r="E16" s="18" t="s">
        <v>154</v>
      </c>
    </row>
    <row r="17" spans="2:5">
      <c r="B17" s="10" t="s">
        <v>151</v>
      </c>
      <c r="C17" s="10"/>
      <c r="D17" s="11" t="s">
        <v>148</v>
      </c>
      <c r="E17" s="10"/>
    </row>
    <row r="19" spans="2:5">
      <c r="B19" t="s">
        <v>152</v>
      </c>
    </row>
    <row r="20" spans="2:5">
      <c r="B20" t="s">
        <v>162</v>
      </c>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D6303-ADE7-694D-BC30-A929071FAD99}">
  <dimension ref="A1:J16"/>
  <sheetViews>
    <sheetView workbookViewId="0">
      <selection activeCell="F20" sqref="F20"/>
    </sheetView>
  </sheetViews>
  <sheetFormatPr baseColWidth="10" defaultRowHeight="20"/>
  <cols>
    <col min="9" max="10" width="13" bestFit="1" customWidth="1"/>
  </cols>
  <sheetData>
    <row r="1" spans="1:10">
      <c r="E1" t="s">
        <v>17</v>
      </c>
      <c r="F1" t="s">
        <v>3</v>
      </c>
      <c r="G1" t="s">
        <v>3</v>
      </c>
    </row>
    <row r="2" spans="1:10">
      <c r="A2" t="s">
        <v>0</v>
      </c>
      <c r="B2" t="s">
        <v>1</v>
      </c>
      <c r="C2" t="s">
        <v>2</v>
      </c>
      <c r="D2" t="s">
        <v>4</v>
      </c>
      <c r="E2" t="s">
        <v>5</v>
      </c>
      <c r="F2" t="s">
        <v>6</v>
      </c>
      <c r="G2" t="s">
        <v>13</v>
      </c>
      <c r="H2" t="s">
        <v>15</v>
      </c>
      <c r="I2" t="s">
        <v>8</v>
      </c>
      <c r="J2" t="s">
        <v>9</v>
      </c>
    </row>
    <row r="3" spans="1:10">
      <c r="A3">
        <v>631</v>
      </c>
      <c r="B3" t="s">
        <v>10</v>
      </c>
      <c r="C3">
        <v>42</v>
      </c>
      <c r="D3">
        <v>128304277</v>
      </c>
      <c r="E3">
        <v>78526533</v>
      </c>
      <c r="F3">
        <v>61765977</v>
      </c>
      <c r="G3">
        <v>16760556</v>
      </c>
      <c r="H3">
        <v>49777744</v>
      </c>
      <c r="I3" s="1">
        <f>F3/D3</f>
        <v>0.48140232301063512</v>
      </c>
      <c r="J3" s="1">
        <f>F3/D3</f>
        <v>0.48140232301063512</v>
      </c>
    </row>
    <row r="9" spans="1:10">
      <c r="A9" t="s">
        <v>12</v>
      </c>
    </row>
    <row r="10" spans="1:10">
      <c r="A10" s="4" t="s">
        <v>138</v>
      </c>
    </row>
    <row r="11" spans="1:10">
      <c r="A11" s="4" t="s">
        <v>139</v>
      </c>
    </row>
    <row r="12" spans="1:10">
      <c r="A12" t="s">
        <v>11</v>
      </c>
    </row>
    <row r="15" spans="1:10">
      <c r="A15" t="s">
        <v>7</v>
      </c>
      <c r="B15" t="s">
        <v>14</v>
      </c>
    </row>
    <row r="16" spans="1:10">
      <c r="A16" t="s">
        <v>15</v>
      </c>
      <c r="B16" t="s">
        <v>16</v>
      </c>
    </row>
  </sheetData>
  <phoneticPr fontId="3"/>
  <hyperlinks>
    <hyperlink ref="A10" r:id="rId1" xr:uid="{80CA9868-5EDF-6A4C-8CF5-D0E9E9DC5734}"/>
    <hyperlink ref="A11" r:id="rId2" xr:uid="{41B586C8-6976-A74C-A6E7-8B8A8CB73A3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図1図3</vt:lpstr>
      <vt:lpstr>図2表2</vt:lpstr>
      <vt:lpstr>図4</vt:lpstr>
      <vt:lpstr>表1</vt:lpstr>
      <vt:lpstr>国内生産比率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Ayumu Tanaka</dc:creator>
  <cp:lastModifiedBy>Ayumu Tanaka</cp:lastModifiedBy>
  <dcterms:created xsi:type="dcterms:W3CDTF">2021-08-29T05:49:35Z</dcterms:created>
  <dcterms:modified xsi:type="dcterms:W3CDTF">2021-08-29T12:11:41Z</dcterms:modified>
</cp:coreProperties>
</file>